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forma\OneDrive - Berufsfachschule Verkehrswegbauer\BFS VWB\Notenformular und Notenblätter\"/>
    </mc:Choice>
  </mc:AlternateContent>
  <bookViews>
    <workbookView xWindow="120" yWindow="135" windowWidth="28515" windowHeight="12075"/>
  </bookViews>
  <sheets>
    <sheet name="Erfahrungsnoten" sheetId="2" r:id="rId1"/>
    <sheet name="Notenblatt QV" sheetId="1" r:id="rId2"/>
  </sheets>
  <calcPr calcId="171027"/>
</workbook>
</file>

<file path=xl/calcChain.xml><?xml version="1.0" encoding="utf-8"?>
<calcChain xmlns="http://schemas.openxmlformats.org/spreadsheetml/2006/main">
  <c r="D10" i="1" l="1"/>
  <c r="D9" i="1"/>
  <c r="D8" i="1"/>
  <c r="D7" i="1"/>
  <c r="A5" i="1"/>
  <c r="E56" i="1" s="1"/>
  <c r="H30" i="2" l="1"/>
  <c r="G30" i="2"/>
  <c r="F30" i="2"/>
  <c r="E30" i="2"/>
  <c r="D30" i="2"/>
  <c r="C30" i="2"/>
  <c r="H46" i="2"/>
  <c r="G46" i="2"/>
  <c r="F46" i="2"/>
  <c r="E46" i="2"/>
  <c r="D46" i="2"/>
  <c r="C46" i="2"/>
  <c r="H36" i="2"/>
  <c r="G36" i="2"/>
  <c r="F36" i="2"/>
  <c r="E36" i="2"/>
  <c r="D36" i="2"/>
  <c r="C36" i="2"/>
  <c r="I37" i="2"/>
  <c r="E37" i="1" s="1"/>
  <c r="G37" i="1" s="1"/>
  <c r="I46" i="2" l="1"/>
  <c r="E44" i="1" s="1"/>
  <c r="G44" i="1" s="1"/>
  <c r="I36" i="2"/>
  <c r="E36" i="1" s="1"/>
  <c r="G36" i="1" s="1"/>
  <c r="I30" i="2"/>
  <c r="E43" i="1" s="1"/>
  <c r="G43" i="1" s="1"/>
  <c r="G38" i="1"/>
  <c r="G31" i="1"/>
  <c r="G26" i="1"/>
  <c r="G21" i="1"/>
  <c r="G18" i="1"/>
  <c r="G14" i="1"/>
  <c r="G46" i="1" l="1"/>
  <c r="I46" i="1" s="1"/>
  <c r="G40" i="1"/>
  <c r="I40" i="1" s="1"/>
  <c r="G23" i="1"/>
  <c r="I23" i="1" s="1"/>
  <c r="G33" i="1"/>
  <c r="I33" i="1" s="1"/>
  <c r="I48" i="1" l="1"/>
  <c r="A50" i="1" s="1"/>
</calcChain>
</file>

<file path=xl/sharedStrings.xml><?xml version="1.0" encoding="utf-8"?>
<sst xmlns="http://schemas.openxmlformats.org/spreadsheetml/2006/main" count="107" uniqueCount="92">
  <si>
    <t>Qualifikationsverfahren im Berufsfeld Verkehrswegbau</t>
  </si>
  <si>
    <t>Schlussprüfung</t>
  </si>
  <si>
    <t>Notenwert</t>
  </si>
  <si>
    <t>Organisieren der Arbeiten und Gewährleisten von Arbeitssicherheit, Gesundheitsschutz sowie Umweltschutz</t>
  </si>
  <si>
    <t>Ausführen allgmeiner Arbeiten im Verkehrswegbau</t>
  </si>
  <si>
    <t>Ausführen berufsspezifischer Arbeiten</t>
  </si>
  <si>
    <t>Organisieren der Arbeiten und Gewährleisten von Arbeitssicherheit, Gesundheitsschutz sowie Umweltschutz /Ausführen allgmeiner Arbeiten im Verkehrswegbau</t>
  </si>
  <si>
    <t>a. Praktische Arbeit</t>
  </si>
  <si>
    <t xml:space="preserve">b. Berufskenntnisse </t>
  </si>
  <si>
    <t>Ausführen von berufsspezifischen Arbeiten</t>
  </si>
  <si>
    <t>c. Allgemeinbildung</t>
  </si>
  <si>
    <t>Vertiefungsarbeit</t>
  </si>
  <si>
    <t>Erfahrungsnote</t>
  </si>
  <si>
    <t>a</t>
  </si>
  <si>
    <t>Gemäss Verordnung des SBFI über die berufliche Grundbildung Berufsfeld «Verkehrswegbau und Verordnung des SBFI über Mindestvorschriften für die Allgemeinbildung in der beruflichen Grundbildung</t>
  </si>
  <si>
    <t>d. Erfahrungsnote</t>
  </si>
  <si>
    <t>Unterricht in den Berufskenntnissen</t>
  </si>
  <si>
    <t>Pos</t>
  </si>
  <si>
    <t>b</t>
  </si>
  <si>
    <t>HKB</t>
  </si>
  <si>
    <t>1/2</t>
  </si>
  <si>
    <t>Ort</t>
  </si>
  <si>
    <t>Gesamtnote</t>
  </si>
  <si>
    <t>Note im Qualifikationsbereich Praktische Arbeiten</t>
  </si>
  <si>
    <t>Note im Qualifikationsbereich Berufskenntnisse</t>
  </si>
  <si>
    <t>Note im Qualifikationsbereich Allgemeinbildung</t>
  </si>
  <si>
    <t>Note im Qualifikationsbereich Erfahrungsnote</t>
  </si>
  <si>
    <t>Detailnote</t>
  </si>
  <si>
    <t>Note Qualifika-tionsbereich</t>
  </si>
  <si>
    <t>Gewich-tung</t>
  </si>
  <si>
    <t>Teilge-wichtung</t>
  </si>
  <si>
    <t>Wo sich bei dem Qualifikationsverfahren Mängel in der beruflichen Ausbildung zeigen, haben die Experten genaue Angaben über ihre Beobachtungen nachstehend einzutragen. Ein eingehender Bericht ist auch dann zu erstatten, wenn die Durchschnittsnote noch genügend ist.</t>
  </si>
  <si>
    <t>Die Fachexperten haben dieses Formular unmittelbar nach dem Qualifikationsverfahren ausgefüllt an die Prüfungskommission zu übergeben.</t>
  </si>
  <si>
    <t>Ort, Daten</t>
  </si>
  <si>
    <t>Prüfungsleiter</t>
  </si>
  <si>
    <t>Präsident der
QV-Kommission</t>
  </si>
  <si>
    <t>Zeugnis und Kompetenznachweis</t>
  </si>
  <si>
    <t>Geburtsdatum</t>
  </si>
  <si>
    <t>Ausbildung</t>
  </si>
  <si>
    <t>Klasse</t>
  </si>
  <si>
    <t>Lehrzeit</t>
  </si>
  <si>
    <t>Max Mustermann</t>
  </si>
  <si>
    <t>Berufskenntnisse</t>
  </si>
  <si>
    <t>berufsübergreifende Kompetenzen</t>
  </si>
  <si>
    <t>berufsspezifische Kompetenzen</t>
  </si>
  <si>
    <t>Allgemeinbildung</t>
  </si>
  <si>
    <t>Lernbereiche</t>
  </si>
  <si>
    <t>Überbetriebliche Kurse</t>
  </si>
  <si>
    <t>Berufsübergreifende überbetriebliche Kurse</t>
  </si>
  <si>
    <t>Berufsspezifische überbetriebliche Kurse</t>
  </si>
  <si>
    <t>Schuljahr</t>
  </si>
  <si>
    <t>Semester</t>
  </si>
  <si>
    <t>Arbeitseinsatz vorbereiten</t>
  </si>
  <si>
    <t>Arbeits- und Baustellen vorbereiten</t>
  </si>
  <si>
    <t>Plangrundlagen für Objekte übertragen</t>
  </si>
  <si>
    <t>Mit Kleingeräten arbeiten</t>
  </si>
  <si>
    <t>Beton- und Versetzarbeiten ausführen</t>
  </si>
  <si>
    <t>Arbeiten dokumentieren und rapportieren</t>
  </si>
  <si>
    <t>Durchschnitt Berufskenntnisse</t>
  </si>
  <si>
    <t>Gesellschaft</t>
  </si>
  <si>
    <t>Sprache und Kommunikation</t>
  </si>
  <si>
    <t>Durchschnitt Lernbereiche</t>
  </si>
  <si>
    <t>Informatik</t>
  </si>
  <si>
    <t>Sport</t>
  </si>
  <si>
    <t>Durchschnitt Überbetriebliche Kurse</t>
  </si>
  <si>
    <t>2014/2015</t>
  </si>
  <si>
    <t>2015/2016</t>
  </si>
  <si>
    <t>2016/2017</t>
  </si>
  <si>
    <t>Erfahrungs-note</t>
  </si>
  <si>
    <t>Aushub/Erdbauarbeiten ausführen</t>
  </si>
  <si>
    <t>Fundationsschichten einbringen</t>
  </si>
  <si>
    <t>Entwässerungen/Kanalisationen/Werkleitungen ausführen</t>
  </si>
  <si>
    <t>Randabschlüsse versetzen</t>
  </si>
  <si>
    <t>Bitumenhaltige Beläge einbauen</t>
  </si>
  <si>
    <t>bes.</t>
  </si>
  <si>
    <t>Der Schulleiter</t>
  </si>
  <si>
    <t>51416 Strassenbauer/in EFZ</t>
  </si>
  <si>
    <t>EFZ 3 a</t>
  </si>
  <si>
    <t>01.08.2014 - 01.08.2017</t>
  </si>
  <si>
    <t>Prüfungsbericht</t>
  </si>
  <si>
    <t>Bericht der Fachexperten</t>
  </si>
  <si>
    <t>Praktische Arbeit (Datum)</t>
  </si>
  <si>
    <t>Berufskenntnisse (Datum)</t>
  </si>
  <si>
    <t>Die Prüfung ist bestanden, wenn die Note im Qualifikationsbereich «Praktische Arbeiten» wie auch
die Gesamtnote den Wert 4,0 oder höher ausweist.</t>
  </si>
  <si>
    <t>Berechnung der Erfahrungsnoten</t>
  </si>
  <si>
    <t>[Lehrfirma]</t>
  </si>
  <si>
    <t>[Adresse]</t>
  </si>
  <si>
    <t>[PLZ Ort]</t>
  </si>
  <si>
    <t>Überbetriebliche Kurse alle Berufsrichtungen</t>
  </si>
  <si>
    <t>Überbetriebliche Kurse Strassenbau</t>
  </si>
  <si>
    <t>Lehrfirma</t>
  </si>
  <si>
    <t>04.-12.06.2017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</si>
</sst>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color theme="1"/>
      <name val="Arial"/>
      <family val="2"/>
    </font>
    <font>
      <b/>
      <sz val="10"/>
      <color theme="1"/>
      <name val="Arial"/>
      <family val="2"/>
    </font>
    <font>
      <sz val="8"/>
      <color theme="1"/>
      <name val="Arial"/>
      <family val="2"/>
    </font>
    <font>
      <u/>
      <sz val="10"/>
      <color theme="10"/>
      <name val="Arial"/>
      <family val="2"/>
    </font>
    <font>
      <b/>
      <sz val="10"/>
      <name val="Arial"/>
      <family val="2"/>
    </font>
    <font>
      <b/>
      <sz val="12"/>
      <color theme="1"/>
      <name val="Arial"/>
      <family val="2"/>
    </font>
    <font>
      <b/>
      <sz val="11"/>
      <color theme="1"/>
      <name val="Arial"/>
      <family val="2"/>
    </font>
    <font>
      <sz val="8"/>
      <name val="Arial"/>
      <family val="2"/>
    </font>
    <font>
      <b/>
      <sz val="14"/>
      <color theme="1"/>
      <name val="Arial"/>
      <family val="2"/>
    </font>
    <font>
      <b/>
      <sz val="8"/>
      <color theme="1"/>
      <name val="Arial"/>
      <family val="2"/>
    </font>
    <font>
      <i/>
      <sz val="8"/>
      <color theme="1"/>
      <name val="Arial"/>
      <family val="2"/>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auto="1"/>
      </left>
      <right style="thin">
        <color auto="1"/>
      </right>
      <top/>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style="thin">
        <color auto="1"/>
      </right>
      <top/>
      <bottom style="thin">
        <color indexed="64"/>
      </bottom>
      <diagonal/>
    </border>
  </borders>
  <cellStyleXfs count="2">
    <xf numFmtId="0" fontId="0" fillId="0" borderId="0"/>
    <xf numFmtId="0" fontId="3" fillId="0" borderId="0" applyNumberFormat="0" applyFill="0" applyBorder="0" applyAlignment="0" applyProtection="0"/>
  </cellStyleXfs>
  <cellXfs count="116">
    <xf numFmtId="0" fontId="0" fillId="0" borderId="0" xfId="0"/>
    <xf numFmtId="0" fontId="0" fillId="0" borderId="0" xfId="0" applyProtection="1">
      <protection locked="0"/>
    </xf>
    <xf numFmtId="164" fontId="2" fillId="0" borderId="0" xfId="0" applyNumberFormat="1" applyFont="1" applyAlignment="1" applyProtection="1">
      <alignment horizontal="center"/>
      <protection locked="0"/>
    </xf>
    <xf numFmtId="164" fontId="2" fillId="0" borderId="4" xfId="0" applyNumberFormat="1" applyFont="1" applyBorder="1" applyAlignment="1" applyProtection="1">
      <alignment horizontal="center"/>
      <protection locked="0"/>
    </xf>
    <xf numFmtId="164" fontId="2" fillId="0" borderId="5" xfId="0" applyNumberFormat="1"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9" fillId="0" borderId="0" xfId="0" applyFont="1" applyAlignment="1" applyProtection="1">
      <alignment horizontal="center"/>
      <protection locked="0"/>
    </xf>
    <xf numFmtId="0" fontId="1" fillId="0" borderId="0" xfId="0" applyFont="1" applyProtection="1">
      <protection locked="0"/>
    </xf>
    <xf numFmtId="14" fontId="1" fillId="0" borderId="0" xfId="0" applyNumberFormat="1" applyFont="1" applyAlignment="1" applyProtection="1">
      <alignment horizontal="left"/>
      <protection locked="0"/>
    </xf>
    <xf numFmtId="0" fontId="2" fillId="0" borderId="0" xfId="0" applyFont="1" applyProtection="1"/>
    <xf numFmtId="0" fontId="0" fillId="0" borderId="0" xfId="0" applyFont="1" applyBorder="1" applyProtection="1"/>
    <xf numFmtId="14" fontId="1" fillId="0" borderId="0" xfId="0" applyNumberFormat="1" applyFont="1" applyAlignment="1" applyProtection="1">
      <alignment horizontal="left"/>
    </xf>
    <xf numFmtId="0" fontId="0" fillId="0" borderId="0" xfId="0" applyFont="1" applyFill="1" applyBorder="1" applyAlignment="1" applyProtection="1"/>
    <xf numFmtId="0" fontId="1" fillId="0" borderId="0" xfId="0" applyFont="1" applyFill="1" applyBorder="1" applyAlignment="1" applyProtection="1"/>
    <xf numFmtId="164" fontId="2" fillId="0" borderId="2" xfId="0" applyNumberFormat="1" applyFont="1" applyBorder="1" applyProtection="1">
      <protection locked="0"/>
    </xf>
    <xf numFmtId="164" fontId="2" fillId="0" borderId="2" xfId="0" applyNumberFormat="1" applyFont="1" applyBorder="1" applyProtection="1"/>
    <xf numFmtId="0" fontId="1"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Font="1" applyBorder="1" applyAlignment="1" applyProtection="1">
      <alignment horizontal="left" vertical="top" wrapText="1"/>
      <protection locked="0"/>
    </xf>
    <xf numFmtId="0" fontId="0" fillId="0" borderId="1" xfId="0" applyFont="1" applyBorder="1" applyAlignment="1" applyProtection="1">
      <alignment horizontal="left"/>
      <protection locked="0"/>
    </xf>
    <xf numFmtId="0" fontId="8" fillId="0" borderId="1" xfId="0" applyFont="1" applyBorder="1" applyAlignment="1" applyProtection="1">
      <alignment vertical="center"/>
    </xf>
    <xf numFmtId="0" fontId="0" fillId="0" borderId="1" xfId="0" applyFont="1" applyBorder="1" applyAlignment="1" applyProtection="1">
      <alignment vertical="center"/>
    </xf>
    <xf numFmtId="0" fontId="0" fillId="0" borderId="1" xfId="0" applyFont="1" applyBorder="1" applyProtection="1"/>
    <xf numFmtId="0" fontId="2" fillId="0" borderId="0" xfId="0" applyFont="1" applyBorder="1" applyAlignment="1" applyProtection="1">
      <alignment horizontal="left" vertical="top" wrapText="1"/>
    </xf>
    <xf numFmtId="0" fontId="0" fillId="0" borderId="0" xfId="0" applyFont="1" applyBorder="1" applyAlignment="1" applyProtection="1">
      <alignment vertical="center"/>
    </xf>
    <xf numFmtId="0" fontId="6" fillId="0" borderId="0"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Protection="1"/>
    <xf numFmtId="0" fontId="1" fillId="0" borderId="0" xfId="0" applyFont="1" applyFill="1" applyBorder="1" applyAlignment="1" applyProtection="1">
      <alignment horizontal="center"/>
    </xf>
    <xf numFmtId="0" fontId="2" fillId="0" borderId="1" xfId="0" applyFont="1" applyBorder="1" applyProtection="1"/>
    <xf numFmtId="0" fontId="2" fillId="0" borderId="1" xfId="0" applyFont="1" applyBorder="1" applyAlignment="1" applyProtection="1">
      <alignment horizontal="right" wrapText="1"/>
    </xf>
    <xf numFmtId="0" fontId="4" fillId="0" borderId="0" xfId="1" applyFont="1" applyBorder="1" applyAlignment="1" applyProtection="1">
      <alignment vertical="center"/>
    </xf>
    <xf numFmtId="0" fontId="2" fillId="0" borderId="0" xfId="0" applyFont="1" applyBorder="1" applyAlignment="1" applyProtection="1">
      <alignment horizontal="center"/>
    </xf>
    <xf numFmtId="0" fontId="2" fillId="0" borderId="0" xfId="0" applyFont="1" applyBorder="1" applyAlignment="1" applyProtection="1">
      <alignment vertical="top" wrapText="1"/>
    </xf>
    <xf numFmtId="9" fontId="2" fillId="0" borderId="0" xfId="0" applyNumberFormat="1" applyFont="1" applyBorder="1" applyProtection="1"/>
    <xf numFmtId="2" fontId="2" fillId="0" borderId="2" xfId="0" applyNumberFormat="1" applyFont="1" applyBorder="1" applyProtection="1"/>
    <xf numFmtId="0" fontId="2" fillId="0" borderId="0" xfId="0" applyFont="1" applyBorder="1" applyProtection="1"/>
    <xf numFmtId="0" fontId="2" fillId="0" borderId="0" xfId="0" applyFont="1" applyFill="1" applyBorder="1" applyAlignment="1" applyProtection="1">
      <alignment horizontal="center"/>
    </xf>
    <xf numFmtId="0" fontId="9" fillId="0" borderId="0" xfId="0" applyFont="1" applyBorder="1" applyProtection="1"/>
    <xf numFmtId="164" fontId="9" fillId="0" borderId="0" xfId="0" applyNumberFormat="1" applyFont="1" applyBorder="1" applyProtection="1"/>
    <xf numFmtId="2" fontId="2" fillId="0" borderId="0" xfId="0" applyNumberFormat="1" applyFont="1" applyBorder="1" applyProtection="1"/>
    <xf numFmtId="2" fontId="0" fillId="0" borderId="1" xfId="0" applyNumberFormat="1" applyFont="1" applyBorder="1" applyProtection="1"/>
    <xf numFmtId="2" fontId="0" fillId="0" borderId="0" xfId="0" applyNumberFormat="1" applyFont="1" applyBorder="1" applyProtection="1"/>
    <xf numFmtId="49" fontId="2" fillId="0" borderId="0" xfId="0" applyNumberFormat="1" applyFont="1" applyBorder="1" applyAlignment="1" applyProtection="1">
      <alignment horizontal="center"/>
    </xf>
    <xf numFmtId="9" fontId="2" fillId="0" borderId="2" xfId="0" applyNumberFormat="1" applyFont="1" applyBorder="1" applyProtection="1"/>
    <xf numFmtId="0" fontId="2" fillId="0" borderId="2" xfId="0" applyFont="1" applyBorder="1" applyProtection="1"/>
    <xf numFmtId="0" fontId="10" fillId="0" borderId="0" xfId="0" applyFont="1" applyBorder="1" applyAlignment="1" applyProtection="1">
      <alignment horizontal="center"/>
    </xf>
    <xf numFmtId="0" fontId="2" fillId="0" borderId="0" xfId="0" applyFont="1" applyBorder="1" applyAlignment="1" applyProtection="1">
      <alignment horizontal="left"/>
    </xf>
    <xf numFmtId="164" fontId="9" fillId="0" borderId="0" xfId="0" applyNumberFormat="1" applyFont="1" applyFill="1" applyBorder="1" applyProtection="1"/>
    <xf numFmtId="0" fontId="6" fillId="0" borderId="3" xfId="0" applyFont="1" applyBorder="1" applyAlignment="1" applyProtection="1">
      <alignment vertical="top"/>
    </xf>
    <xf numFmtId="0" fontId="6" fillId="0" borderId="3" xfId="0" applyFont="1" applyBorder="1" applyProtection="1"/>
    <xf numFmtId="164" fontId="6" fillId="0" borderId="3" xfId="0" applyNumberFormat="1" applyFont="1" applyBorder="1" applyAlignment="1" applyProtection="1">
      <alignment vertical="top"/>
    </xf>
    <xf numFmtId="0" fontId="6" fillId="0" borderId="0" xfId="0" applyFont="1" applyBorder="1" applyProtection="1"/>
    <xf numFmtId="0" fontId="6" fillId="0" borderId="0" xfId="0" applyFont="1" applyBorder="1" applyAlignment="1" applyProtection="1">
      <alignment vertical="top"/>
    </xf>
    <xf numFmtId="164" fontId="6" fillId="0" borderId="0" xfId="0" applyNumberFormat="1" applyFont="1" applyBorder="1" applyAlignment="1" applyProtection="1">
      <alignment vertical="center"/>
    </xf>
    <xf numFmtId="0" fontId="5" fillId="0" borderId="0" xfId="0" applyFont="1" applyBorder="1" applyAlignment="1" applyProtection="1"/>
    <xf numFmtId="0" fontId="5" fillId="0" borderId="0" xfId="0" applyFont="1" applyBorder="1" applyProtection="1"/>
    <xf numFmtId="164" fontId="5" fillId="0" borderId="0" xfId="0" applyNumberFormat="1" applyFont="1" applyBorder="1" applyAlignment="1" applyProtection="1">
      <alignment vertical="center"/>
    </xf>
    <xf numFmtId="0" fontId="7" fillId="0" borderId="0" xfId="1" applyFont="1" applyBorder="1" applyAlignment="1" applyProtection="1">
      <alignment horizontal="left" vertical="top" wrapText="1"/>
    </xf>
    <xf numFmtId="0" fontId="1" fillId="0" borderId="1" xfId="0" applyFont="1" applyBorder="1" applyAlignment="1" applyProtection="1">
      <alignment horizontal="left"/>
    </xf>
    <xf numFmtId="0" fontId="1" fillId="0" borderId="0" xfId="0" applyFont="1" applyBorder="1" applyAlignment="1" applyProtection="1">
      <alignment vertical="top" wrapText="1"/>
    </xf>
    <xf numFmtId="0" fontId="0" fillId="0" borderId="0" xfId="0" applyFont="1" applyBorder="1" applyAlignment="1" applyProtection="1">
      <alignment horizontal="left" vertical="top" wrapText="1"/>
    </xf>
    <xf numFmtId="0" fontId="0" fillId="0" borderId="0" xfId="0" applyFont="1" applyBorder="1" applyAlignment="1" applyProtection="1">
      <alignment horizontal="left" vertical="top"/>
    </xf>
    <xf numFmtId="0" fontId="1" fillId="0" borderId="0" xfId="0" applyFont="1" applyFill="1" applyBorder="1" applyAlignment="1" applyProtection="1">
      <alignment horizontal="left"/>
      <protection locked="0"/>
    </xf>
    <xf numFmtId="14" fontId="1" fillId="0" borderId="0" xfId="0" applyNumberFormat="1" applyFont="1" applyFill="1" applyBorder="1" applyAlignment="1" applyProtection="1">
      <alignment horizontal="left"/>
      <protection locked="0"/>
    </xf>
    <xf numFmtId="0" fontId="6" fillId="0" borderId="0" xfId="0" applyFont="1" applyAlignment="1" applyProtection="1">
      <alignment horizontal="left"/>
      <protection locked="0"/>
    </xf>
    <xf numFmtId="0" fontId="0" fillId="0" borderId="1" xfId="0" applyBorder="1" applyProtection="1"/>
    <xf numFmtId="0" fontId="0" fillId="0" borderId="0" xfId="0" applyProtection="1"/>
    <xf numFmtId="0" fontId="1" fillId="0" borderId="0" xfId="0" applyFont="1" applyProtection="1"/>
    <xf numFmtId="0" fontId="2" fillId="0" borderId="4" xfId="0" applyFont="1" applyBorder="1" applyAlignment="1" applyProtection="1">
      <alignment horizontal="center"/>
    </xf>
    <xf numFmtId="0" fontId="2" fillId="0" borderId="5" xfId="0" applyFont="1" applyBorder="1" applyAlignment="1" applyProtection="1">
      <alignment horizontal="center"/>
    </xf>
    <xf numFmtId="0" fontId="2" fillId="0" borderId="0" xfId="0" applyFont="1" applyAlignment="1" applyProtection="1">
      <alignment horizontal="center"/>
    </xf>
    <xf numFmtId="0" fontId="2" fillId="0" borderId="4" xfId="0" applyFont="1" applyBorder="1" applyAlignment="1" applyProtection="1">
      <alignment horizontal="left" vertical="top" wrapText="1"/>
    </xf>
    <xf numFmtId="0" fontId="0" fillId="0" borderId="0" xfId="0" applyAlignment="1" applyProtection="1">
      <alignment vertical="center"/>
    </xf>
    <xf numFmtId="0" fontId="2" fillId="0" borderId="6" xfId="0" applyFont="1" applyBorder="1" applyAlignment="1" applyProtection="1">
      <alignment horizontal="center"/>
    </xf>
    <xf numFmtId="0" fontId="2" fillId="0" borderId="7" xfId="0" applyFont="1" applyBorder="1" applyAlignment="1" applyProtection="1">
      <alignment horizontal="center"/>
    </xf>
    <xf numFmtId="0" fontId="2" fillId="0" borderId="1" xfId="0" applyFont="1" applyBorder="1" applyAlignment="1" applyProtection="1">
      <alignment horizontal="center"/>
    </xf>
    <xf numFmtId="0" fontId="2" fillId="0" borderId="6" xfId="0" applyFont="1" applyBorder="1" applyAlignment="1" applyProtection="1">
      <alignment horizontal="left" vertical="top" wrapText="1"/>
    </xf>
    <xf numFmtId="0" fontId="1" fillId="0" borderId="0" xfId="0" applyFont="1" applyAlignment="1" applyProtection="1">
      <alignment vertical="center"/>
    </xf>
    <xf numFmtId="0" fontId="2" fillId="0" borderId="4" xfId="0" applyFont="1" applyBorder="1" applyAlignment="1" applyProtection="1">
      <alignment horizontal="center"/>
    </xf>
    <xf numFmtId="0" fontId="2" fillId="0" borderId="5" xfId="0" applyFont="1" applyBorder="1" applyAlignment="1" applyProtection="1">
      <alignment horizontal="center"/>
    </xf>
    <xf numFmtId="0" fontId="2" fillId="0" borderId="0" xfId="0" applyFont="1" applyAlignment="1" applyProtection="1">
      <alignment horizontal="center"/>
    </xf>
    <xf numFmtId="0" fontId="9" fillId="0" borderId="0" xfId="0" applyFont="1" applyProtection="1"/>
    <xf numFmtId="0" fontId="9" fillId="0" borderId="4" xfId="0" applyFont="1" applyBorder="1" applyAlignment="1" applyProtection="1">
      <alignment horizontal="center"/>
    </xf>
    <xf numFmtId="0" fontId="9" fillId="0" borderId="5" xfId="0" applyFont="1" applyBorder="1" applyAlignment="1" applyProtection="1">
      <alignment horizontal="center"/>
    </xf>
    <xf numFmtId="0" fontId="9" fillId="0" borderId="0" xfId="0" applyFont="1" applyAlignment="1" applyProtection="1">
      <alignment horizontal="center"/>
    </xf>
    <xf numFmtId="0" fontId="2" fillId="0" borderId="0" xfId="0" applyFont="1" applyAlignment="1" applyProtection="1">
      <alignment horizontal="left" indent="1"/>
    </xf>
    <xf numFmtId="164" fontId="2" fillId="0" borderId="4" xfId="0" applyNumberFormat="1" applyFont="1" applyBorder="1" applyAlignment="1" applyProtection="1">
      <alignment horizontal="center"/>
    </xf>
    <xf numFmtId="164" fontId="2" fillId="0" borderId="5" xfId="0" applyNumberFormat="1" applyFont="1" applyBorder="1" applyAlignment="1" applyProtection="1">
      <alignment horizontal="center"/>
    </xf>
    <xf numFmtId="164" fontId="2" fillId="0" borderId="0" xfId="0" applyNumberFormat="1" applyFont="1" applyAlignment="1" applyProtection="1">
      <alignment horizontal="center"/>
    </xf>
    <xf numFmtId="0" fontId="9" fillId="0" borderId="0" xfId="0" applyFont="1" applyBorder="1" applyAlignment="1" applyProtection="1">
      <alignment horizontal="center"/>
    </xf>
    <xf numFmtId="0" fontId="1" fillId="2" borderId="0" xfId="0" applyFont="1" applyFill="1" applyProtection="1"/>
    <xf numFmtId="0" fontId="1" fillId="2" borderId="4" xfId="0" applyFont="1" applyFill="1"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1" xfId="0" applyBorder="1" applyAlignment="1" applyProtection="1">
      <alignment horizontal="center"/>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0" xfId="0" applyAlignment="1" applyProtection="1">
      <alignment horizontal="center"/>
    </xf>
    <xf numFmtId="0" fontId="9" fillId="2" borderId="0" xfId="0" applyFont="1" applyFill="1" applyProtection="1"/>
    <xf numFmtId="0" fontId="0" fillId="2" borderId="0" xfId="0" applyFill="1" applyProtection="1"/>
    <xf numFmtId="164" fontId="9" fillId="0" borderId="4" xfId="0" applyNumberFormat="1" applyFont="1" applyBorder="1" applyAlignment="1" applyProtection="1">
      <alignment horizontal="center"/>
    </xf>
    <xf numFmtId="164" fontId="9" fillId="0" borderId="5" xfId="0" applyNumberFormat="1" applyFont="1" applyBorder="1" applyAlignment="1" applyProtection="1">
      <alignment horizontal="center"/>
    </xf>
    <xf numFmtId="164" fontId="9" fillId="0" borderId="0" xfId="0" applyNumberFormat="1" applyFont="1" applyAlignment="1" applyProtection="1">
      <alignment horizontal="center"/>
    </xf>
    <xf numFmtId="164" fontId="1" fillId="2" borderId="4" xfId="0" applyNumberFormat="1" applyFont="1" applyFill="1" applyBorder="1" applyAlignment="1" applyProtection="1">
      <alignment horizontal="center"/>
    </xf>
    <xf numFmtId="0" fontId="2" fillId="0" borderId="4" xfId="0" applyFont="1" applyBorder="1" applyProtection="1"/>
    <xf numFmtId="0" fontId="2" fillId="0" borderId="5" xfId="0" applyFont="1" applyBorder="1" applyProtection="1"/>
    <xf numFmtId="0" fontId="0" fillId="0" borderId="6" xfId="0" applyBorder="1" applyProtection="1"/>
    <xf numFmtId="0" fontId="0" fillId="0" borderId="7" xfId="0" applyBorder="1" applyProtection="1"/>
    <xf numFmtId="0" fontId="0" fillId="0" borderId="4" xfId="0" applyBorder="1" applyProtection="1"/>
    <xf numFmtId="0" fontId="0" fillId="0" borderId="5" xfId="0" applyBorder="1" applyProtection="1"/>
    <xf numFmtId="164" fontId="2" fillId="0" borderId="0" xfId="0" applyNumberFormat="1" applyFont="1" applyBorder="1" applyAlignment="1" applyProtection="1">
      <alignment horizontal="center"/>
    </xf>
    <xf numFmtId="0" fontId="0" fillId="0" borderId="0" xfId="0" applyBorder="1" applyAlignment="1" applyProtection="1">
      <alignment vertical="center"/>
    </xf>
    <xf numFmtId="0" fontId="0" fillId="0" borderId="0" xfId="0" applyBorder="1" applyProtection="1"/>
  </cellXfs>
  <cellStyles count="2">
    <cellStyle name="Link" xfId="1" builtinId="8"/>
    <cellStyle name="Standard" xfId="0" builtinId="0"/>
  </cellStyles>
  <dxfs count="1">
    <dxf>
      <font>
        <strike val="0"/>
      </font>
      <border>
        <left/>
        <right/>
        <top style="thin">
          <color auto="1"/>
        </top>
        <bottom style="thin">
          <color auto="1"/>
        </bottom>
        <vertical/>
        <horizontal style="thin">
          <color auto="1"/>
        </horizontal>
      </border>
    </dxf>
  </dxfs>
  <tableStyles count="1" defaultTableStyle="Infra_einfach" defaultPivotStyle="PivotStyleLight16">
    <tableStyle name="Infra_einfach" pivot="0" count="1">
      <tableStyleElement type="wholeTable" dxfId="0"/>
    </tableStyle>
  </tableStyles>
  <colors>
    <mruColors>
      <color rgb="FFE41E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admin.ch/opc/de/classified-compilation/20132847/index.html" TargetMode="External"/><Relationship Id="rId7" Type="http://schemas.openxmlformats.org/officeDocument/2006/relationships/vmlDrawing" Target="../drawings/vmlDrawing1.vml"/><Relationship Id="rId2" Type="http://schemas.openxmlformats.org/officeDocument/2006/relationships/hyperlink" Target="https://www.admin.ch/opc/de/classified-compilation/20132847/index.html" TargetMode="External"/><Relationship Id="rId1" Type="http://schemas.openxmlformats.org/officeDocument/2006/relationships/hyperlink" Target="https://www.admin.ch/opc/de/classified-compilation/20061526/index.html" TargetMode="External"/><Relationship Id="rId6" Type="http://schemas.openxmlformats.org/officeDocument/2006/relationships/printerSettings" Target="../printerSettings/printerSettings2.bin"/><Relationship Id="rId5" Type="http://schemas.openxmlformats.org/officeDocument/2006/relationships/hyperlink" Target="https://www.admin.ch/opc/de/classified-compilation/20132849/index.html" TargetMode="External"/><Relationship Id="rId4" Type="http://schemas.openxmlformats.org/officeDocument/2006/relationships/hyperlink" Target="https://www.admin.ch/opc/de/classified-compilation/20132849/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abSelected="1" view="pageLayout" zoomScaleNormal="100" workbookViewId="0">
      <selection activeCell="A5" sqref="A5:C5"/>
    </sheetView>
  </sheetViews>
  <sheetFormatPr baseColWidth="10" defaultRowHeight="12.75" x14ac:dyDescent="0.2"/>
  <cols>
    <col min="1" max="1" width="11.7109375" style="69" customWidth="1"/>
    <col min="2" max="2" width="28.42578125" style="69" customWidth="1"/>
    <col min="3" max="8" width="7.140625" style="69" customWidth="1"/>
    <col min="9" max="9" width="8.85546875" style="69" customWidth="1"/>
    <col min="10" max="16384" width="11.42578125" style="69"/>
  </cols>
  <sheetData>
    <row r="1" spans="1:10" ht="25.5" customHeight="1" x14ac:dyDescent="0.2">
      <c r="A1" s="22" t="s">
        <v>36</v>
      </c>
      <c r="B1" s="68"/>
      <c r="C1" s="68"/>
      <c r="D1" s="68"/>
      <c r="E1" s="68"/>
      <c r="F1" s="68"/>
      <c r="G1" s="68"/>
      <c r="H1" s="68"/>
      <c r="I1" s="68"/>
    </row>
    <row r="2" spans="1:10" x14ac:dyDescent="0.2">
      <c r="A2" s="69" t="s">
        <v>84</v>
      </c>
    </row>
    <row r="5" spans="1:10" ht="15" x14ac:dyDescent="0.25">
      <c r="A5" s="67" t="s">
        <v>41</v>
      </c>
      <c r="B5" s="67"/>
      <c r="C5" s="67"/>
    </row>
    <row r="7" spans="1:10" x14ac:dyDescent="0.2">
      <c r="A7" s="11" t="s">
        <v>37</v>
      </c>
      <c r="B7" s="10">
        <v>35979</v>
      </c>
      <c r="C7" s="11"/>
      <c r="D7" s="11"/>
      <c r="E7" s="11" t="s">
        <v>90</v>
      </c>
    </row>
    <row r="8" spans="1:10" x14ac:dyDescent="0.2">
      <c r="A8" s="11" t="s">
        <v>38</v>
      </c>
      <c r="B8" s="9" t="s">
        <v>76</v>
      </c>
      <c r="D8" s="11"/>
      <c r="E8" s="18" t="s">
        <v>85</v>
      </c>
      <c r="F8" s="18"/>
      <c r="G8" s="18"/>
      <c r="H8" s="18"/>
      <c r="I8" s="18"/>
    </row>
    <row r="9" spans="1:10" x14ac:dyDescent="0.2">
      <c r="A9" s="11" t="s">
        <v>39</v>
      </c>
      <c r="B9" s="9" t="s">
        <v>77</v>
      </c>
      <c r="D9" s="11"/>
      <c r="E9" s="18" t="s">
        <v>86</v>
      </c>
      <c r="F9" s="18"/>
      <c r="G9" s="18"/>
      <c r="H9" s="18"/>
      <c r="I9" s="18"/>
    </row>
    <row r="10" spans="1:10" x14ac:dyDescent="0.2">
      <c r="A10" s="11" t="s">
        <v>40</v>
      </c>
      <c r="B10" s="9" t="s">
        <v>78</v>
      </c>
      <c r="D10" s="11"/>
      <c r="E10" s="18" t="s">
        <v>87</v>
      </c>
      <c r="F10" s="18"/>
      <c r="G10" s="18"/>
      <c r="H10" s="18"/>
      <c r="I10" s="18"/>
    </row>
    <row r="11" spans="1:10" x14ac:dyDescent="0.2">
      <c r="A11" s="11"/>
      <c r="D11" s="11"/>
      <c r="E11" s="19"/>
      <c r="F11" s="19"/>
      <c r="G11" s="19"/>
      <c r="H11" s="19"/>
      <c r="I11" s="19"/>
    </row>
    <row r="12" spans="1:10" x14ac:dyDescent="0.2">
      <c r="A12" s="11"/>
      <c r="D12" s="11"/>
    </row>
    <row r="14" spans="1:10" x14ac:dyDescent="0.2">
      <c r="A14" s="11" t="s">
        <v>50</v>
      </c>
      <c r="C14" s="71" t="s">
        <v>65</v>
      </c>
      <c r="D14" s="72"/>
      <c r="E14" s="71" t="s">
        <v>66</v>
      </c>
      <c r="F14" s="72"/>
      <c r="G14" s="73" t="s">
        <v>67</v>
      </c>
      <c r="H14" s="73"/>
      <c r="I14" s="74" t="s">
        <v>68</v>
      </c>
      <c r="J14" s="75"/>
    </row>
    <row r="15" spans="1:10" x14ac:dyDescent="0.2">
      <c r="A15" s="31" t="s">
        <v>51</v>
      </c>
      <c r="B15" s="68"/>
      <c r="C15" s="76">
        <v>1</v>
      </c>
      <c r="D15" s="77">
        <v>2</v>
      </c>
      <c r="E15" s="76">
        <v>3</v>
      </c>
      <c r="F15" s="77">
        <v>4</v>
      </c>
      <c r="G15" s="78">
        <v>5</v>
      </c>
      <c r="H15" s="78">
        <v>6</v>
      </c>
      <c r="I15" s="79"/>
      <c r="J15" s="75"/>
    </row>
    <row r="16" spans="1:10" ht="19.7" customHeight="1" x14ac:dyDescent="0.2">
      <c r="A16" s="80" t="s">
        <v>42</v>
      </c>
      <c r="C16" s="81"/>
      <c r="D16" s="82"/>
      <c r="E16" s="81"/>
      <c r="F16" s="82"/>
      <c r="G16" s="83"/>
      <c r="H16" s="83"/>
      <c r="I16" s="81"/>
    </row>
    <row r="17" spans="1:9" s="70" customFormat="1" x14ac:dyDescent="0.2">
      <c r="A17" s="84" t="s">
        <v>43</v>
      </c>
      <c r="C17" s="85"/>
      <c r="D17" s="86"/>
      <c r="E17" s="85"/>
      <c r="F17" s="86"/>
      <c r="G17" s="87"/>
      <c r="H17" s="87"/>
      <c r="I17" s="85"/>
    </row>
    <row r="18" spans="1:9" x14ac:dyDescent="0.2">
      <c r="A18" s="88" t="s">
        <v>52</v>
      </c>
      <c r="C18" s="3">
        <v>5.5</v>
      </c>
      <c r="D18" s="4"/>
      <c r="E18" s="2">
        <v>4</v>
      </c>
      <c r="F18" s="4"/>
      <c r="G18" s="2"/>
      <c r="H18" s="2"/>
      <c r="I18" s="81"/>
    </row>
    <row r="19" spans="1:9" x14ac:dyDescent="0.2">
      <c r="A19" s="88" t="s">
        <v>53</v>
      </c>
      <c r="C19" s="3">
        <v>5</v>
      </c>
      <c r="D19" s="4"/>
      <c r="E19" s="2">
        <v>4</v>
      </c>
      <c r="F19" s="4"/>
      <c r="G19" s="2"/>
      <c r="H19" s="2">
        <v>3.5</v>
      </c>
      <c r="I19" s="81"/>
    </row>
    <row r="20" spans="1:9" x14ac:dyDescent="0.2">
      <c r="A20" s="88" t="s">
        <v>54</v>
      </c>
      <c r="C20" s="3"/>
      <c r="D20" s="4">
        <v>4.5</v>
      </c>
      <c r="E20" s="2">
        <v>5</v>
      </c>
      <c r="F20" s="4">
        <v>5</v>
      </c>
      <c r="G20" s="2"/>
      <c r="H20" s="2">
        <v>5</v>
      </c>
      <c r="I20" s="81"/>
    </row>
    <row r="21" spans="1:9" x14ac:dyDescent="0.2">
      <c r="A21" s="88" t="s">
        <v>55</v>
      </c>
      <c r="C21" s="3"/>
      <c r="D21" s="4">
        <v>6</v>
      </c>
      <c r="E21" s="2"/>
      <c r="F21" s="4"/>
      <c r="G21" s="2"/>
      <c r="H21" s="2"/>
      <c r="I21" s="81"/>
    </row>
    <row r="22" spans="1:9" x14ac:dyDescent="0.2">
      <c r="A22" s="88" t="s">
        <v>56</v>
      </c>
      <c r="C22" s="3"/>
      <c r="D22" s="4">
        <v>5.5</v>
      </c>
      <c r="E22" s="2"/>
      <c r="F22" s="4">
        <v>4.5</v>
      </c>
      <c r="G22" s="2"/>
      <c r="H22" s="2"/>
      <c r="I22" s="81"/>
    </row>
    <row r="23" spans="1:9" x14ac:dyDescent="0.2">
      <c r="A23" s="88" t="s">
        <v>57</v>
      </c>
      <c r="C23" s="3"/>
      <c r="D23" s="4"/>
      <c r="E23" s="2"/>
      <c r="F23" s="4">
        <v>4</v>
      </c>
      <c r="G23" s="2"/>
      <c r="H23" s="2">
        <v>4.5</v>
      </c>
      <c r="I23" s="81"/>
    </row>
    <row r="24" spans="1:9" s="70" customFormat="1" x14ac:dyDescent="0.2">
      <c r="A24" s="84" t="s">
        <v>44</v>
      </c>
      <c r="C24" s="85"/>
      <c r="D24" s="86"/>
      <c r="E24" s="92"/>
      <c r="F24" s="86"/>
      <c r="G24" s="87"/>
      <c r="H24" s="87"/>
      <c r="I24" s="85"/>
    </row>
    <row r="25" spans="1:9" s="70" customFormat="1" x14ac:dyDescent="0.2">
      <c r="A25" s="88" t="s">
        <v>69</v>
      </c>
      <c r="C25" s="3"/>
      <c r="D25" s="4">
        <v>5</v>
      </c>
      <c r="E25" s="2">
        <v>4.5</v>
      </c>
      <c r="F25" s="4">
        <v>4.5</v>
      </c>
      <c r="G25" s="2"/>
      <c r="H25" s="2"/>
      <c r="I25" s="85"/>
    </row>
    <row r="26" spans="1:9" x14ac:dyDescent="0.2">
      <c r="A26" s="88" t="s">
        <v>70</v>
      </c>
      <c r="C26" s="3"/>
      <c r="D26" s="4">
        <v>5.5</v>
      </c>
      <c r="E26" s="2">
        <v>4.5</v>
      </c>
      <c r="F26" s="4">
        <v>4.5</v>
      </c>
      <c r="G26" s="2">
        <v>5</v>
      </c>
      <c r="H26" s="2"/>
      <c r="I26" s="81"/>
    </row>
    <row r="27" spans="1:9" x14ac:dyDescent="0.2">
      <c r="A27" s="88" t="s">
        <v>71</v>
      </c>
      <c r="C27" s="3"/>
      <c r="D27" s="4">
        <v>5</v>
      </c>
      <c r="E27" s="2"/>
      <c r="F27" s="4">
        <v>5</v>
      </c>
      <c r="G27" s="2">
        <v>4.5</v>
      </c>
      <c r="H27" s="2"/>
      <c r="I27" s="81"/>
    </row>
    <row r="28" spans="1:9" x14ac:dyDescent="0.2">
      <c r="A28" s="88" t="s">
        <v>72</v>
      </c>
      <c r="C28" s="3"/>
      <c r="D28" s="4"/>
      <c r="E28" s="2"/>
      <c r="F28" s="4">
        <v>5</v>
      </c>
      <c r="G28" s="2">
        <v>5</v>
      </c>
      <c r="H28" s="2"/>
      <c r="I28" s="81"/>
    </row>
    <row r="29" spans="1:9" x14ac:dyDescent="0.2">
      <c r="A29" s="88" t="s">
        <v>73</v>
      </c>
      <c r="C29" s="3"/>
      <c r="D29" s="4"/>
      <c r="E29" s="2"/>
      <c r="F29" s="4">
        <v>5</v>
      </c>
      <c r="G29" s="2">
        <v>4</v>
      </c>
      <c r="H29" s="2"/>
      <c r="I29" s="81"/>
    </row>
    <row r="30" spans="1:9" s="70" customFormat="1" x14ac:dyDescent="0.2">
      <c r="A30" s="93" t="s">
        <v>58</v>
      </c>
      <c r="B30" s="93"/>
      <c r="C30" s="85">
        <f>IF(ISERROR(ROUND(2*AVERAGE(C18:C29),0)/2),0,(ROUND(2*AVERAGE(C18:C29),0)/2))</f>
        <v>5.5</v>
      </c>
      <c r="D30" s="86">
        <f t="shared" ref="D30:H30" si="0">IF(ISERROR(ROUND(2*AVERAGE(D18:D29),0)/2),0,(ROUND(2*AVERAGE(D18:D29),0)/2))</f>
        <v>5.5</v>
      </c>
      <c r="E30" s="92">
        <f t="shared" si="0"/>
        <v>4.5</v>
      </c>
      <c r="F30" s="86">
        <f t="shared" si="0"/>
        <v>4.5</v>
      </c>
      <c r="G30" s="87">
        <f t="shared" si="0"/>
        <v>4.5</v>
      </c>
      <c r="H30" s="87">
        <f t="shared" si="0"/>
        <v>4.5</v>
      </c>
      <c r="I30" s="94">
        <f>ROUND(2*AVERAGE(C30:H30),0)/2</f>
        <v>5</v>
      </c>
    </row>
    <row r="31" spans="1:9" x14ac:dyDescent="0.2">
      <c r="A31" s="68"/>
      <c r="B31" s="68"/>
      <c r="C31" s="95"/>
      <c r="D31" s="96"/>
      <c r="E31" s="95"/>
      <c r="F31" s="96"/>
      <c r="G31" s="97"/>
      <c r="H31" s="97"/>
      <c r="I31" s="95"/>
    </row>
    <row r="32" spans="1:9" ht="19.7" customHeight="1" x14ac:dyDescent="0.2">
      <c r="A32" s="80" t="s">
        <v>45</v>
      </c>
      <c r="C32" s="98"/>
      <c r="D32" s="99"/>
      <c r="E32" s="98"/>
      <c r="F32" s="99"/>
      <c r="G32" s="100"/>
      <c r="H32" s="100"/>
      <c r="I32" s="98"/>
    </row>
    <row r="33" spans="1:9" s="70" customFormat="1" x14ac:dyDescent="0.2">
      <c r="A33" s="84" t="s">
        <v>46</v>
      </c>
      <c r="C33" s="85"/>
      <c r="D33" s="86"/>
      <c r="E33" s="85"/>
      <c r="F33" s="86"/>
      <c r="G33" s="87"/>
      <c r="H33" s="87"/>
      <c r="I33" s="85"/>
    </row>
    <row r="34" spans="1:9" x14ac:dyDescent="0.2">
      <c r="A34" s="88" t="s">
        <v>59</v>
      </c>
      <c r="C34" s="3">
        <v>6</v>
      </c>
      <c r="D34" s="4">
        <v>4.5</v>
      </c>
      <c r="E34" s="2">
        <v>5.5</v>
      </c>
      <c r="F34" s="4">
        <v>3</v>
      </c>
      <c r="G34" s="2"/>
      <c r="H34" s="2">
        <v>4</v>
      </c>
      <c r="I34" s="81"/>
    </row>
    <row r="35" spans="1:9" x14ac:dyDescent="0.2">
      <c r="A35" s="88" t="s">
        <v>60</v>
      </c>
      <c r="C35" s="3">
        <v>5</v>
      </c>
      <c r="D35" s="4">
        <v>5.5</v>
      </c>
      <c r="E35" s="2">
        <v>4</v>
      </c>
      <c r="F35" s="4">
        <v>4</v>
      </c>
      <c r="G35" s="2"/>
      <c r="H35" s="2">
        <v>5.5</v>
      </c>
      <c r="I35" s="81"/>
    </row>
    <row r="36" spans="1:9" x14ac:dyDescent="0.2">
      <c r="A36" s="101" t="s">
        <v>61</v>
      </c>
      <c r="B36" s="102"/>
      <c r="C36" s="103">
        <f>IF(ISERROR(ROUND(2*AVERAGE(C34:C35),0)/2),"",(ROUND(2*AVERAGE(C34:C35),0)/2))</f>
        <v>5.5</v>
      </c>
      <c r="D36" s="104">
        <f t="shared" ref="D36:H36" si="1">IF(ISERROR(ROUND(2*AVERAGE(D34:D35),0)/2),"",(ROUND(2*AVERAGE(D34:D35),0)/2))</f>
        <v>5</v>
      </c>
      <c r="E36" s="103">
        <f t="shared" si="1"/>
        <v>5</v>
      </c>
      <c r="F36" s="104">
        <f t="shared" si="1"/>
        <v>3.5</v>
      </c>
      <c r="G36" s="105" t="str">
        <f t="shared" si="1"/>
        <v/>
      </c>
      <c r="H36" s="105">
        <f t="shared" si="1"/>
        <v>5</v>
      </c>
      <c r="I36" s="106">
        <f>ROUND(2*AVERAGE(C36:H36),0)/2</f>
        <v>5</v>
      </c>
    </row>
    <row r="37" spans="1:9" x14ac:dyDescent="0.2">
      <c r="A37" s="101" t="s">
        <v>11</v>
      </c>
      <c r="B37" s="102"/>
      <c r="C37" s="107"/>
      <c r="D37" s="108"/>
      <c r="E37" s="107"/>
      <c r="F37" s="108"/>
      <c r="G37" s="8">
        <v>5.5</v>
      </c>
      <c r="H37" s="11"/>
      <c r="I37" s="94">
        <f>ROUND(2*AVERAGE(C37:H37),0)/2</f>
        <v>5.5</v>
      </c>
    </row>
    <row r="38" spans="1:9" x14ac:dyDescent="0.2">
      <c r="A38" s="11" t="s">
        <v>62</v>
      </c>
      <c r="C38" s="6" t="s">
        <v>74</v>
      </c>
      <c r="D38" s="7" t="s">
        <v>74</v>
      </c>
      <c r="E38" s="6" t="s">
        <v>74</v>
      </c>
      <c r="F38" s="7" t="s">
        <v>74</v>
      </c>
      <c r="G38" s="5" t="s">
        <v>74</v>
      </c>
      <c r="H38" s="5" t="s">
        <v>74</v>
      </c>
      <c r="I38" s="107"/>
    </row>
    <row r="39" spans="1:9" x14ac:dyDescent="0.2">
      <c r="A39" s="11" t="s">
        <v>63</v>
      </c>
      <c r="C39" s="3" t="s">
        <v>74</v>
      </c>
      <c r="D39" s="4">
        <v>4</v>
      </c>
      <c r="E39" s="3" t="s">
        <v>74</v>
      </c>
      <c r="F39" s="4">
        <v>5</v>
      </c>
      <c r="G39" s="2" t="s">
        <v>74</v>
      </c>
      <c r="H39" s="2">
        <v>4.5</v>
      </c>
      <c r="I39" s="107"/>
    </row>
    <row r="40" spans="1:9" x14ac:dyDescent="0.2">
      <c r="A40" s="68"/>
      <c r="B40" s="68"/>
      <c r="C40" s="109"/>
      <c r="D40" s="110"/>
      <c r="E40" s="109"/>
      <c r="F40" s="110"/>
      <c r="G40" s="68"/>
      <c r="H40" s="68"/>
      <c r="I40" s="109"/>
    </row>
    <row r="41" spans="1:9" ht="19.7" customHeight="1" x14ac:dyDescent="0.2">
      <c r="A41" s="80" t="s">
        <v>47</v>
      </c>
      <c r="C41" s="111"/>
      <c r="D41" s="112"/>
      <c r="E41" s="111"/>
      <c r="F41" s="112"/>
      <c r="I41" s="111"/>
    </row>
    <row r="42" spans="1:9" x14ac:dyDescent="0.2">
      <c r="A42" s="84" t="s">
        <v>48</v>
      </c>
      <c r="C42" s="107"/>
      <c r="D42" s="108"/>
      <c r="E42" s="107"/>
      <c r="F42" s="108"/>
      <c r="G42" s="11"/>
      <c r="H42" s="11"/>
      <c r="I42" s="107"/>
    </row>
    <row r="43" spans="1:9" x14ac:dyDescent="0.2">
      <c r="A43" s="88" t="s">
        <v>88</v>
      </c>
      <c r="C43" s="3">
        <v>5</v>
      </c>
      <c r="D43" s="4">
        <v>4.5</v>
      </c>
      <c r="E43" s="2"/>
      <c r="F43" s="4"/>
      <c r="G43" s="2"/>
      <c r="H43" s="2"/>
      <c r="I43" s="107"/>
    </row>
    <row r="44" spans="1:9" x14ac:dyDescent="0.2">
      <c r="A44" s="84" t="s">
        <v>49</v>
      </c>
      <c r="C44" s="89"/>
      <c r="D44" s="90"/>
      <c r="E44" s="113"/>
      <c r="F44" s="90"/>
      <c r="G44" s="91"/>
      <c r="H44" s="91"/>
      <c r="I44" s="107"/>
    </row>
    <row r="45" spans="1:9" x14ac:dyDescent="0.2">
      <c r="A45" s="88" t="s">
        <v>89</v>
      </c>
      <c r="C45" s="3"/>
      <c r="D45" s="4"/>
      <c r="E45" s="2">
        <v>5</v>
      </c>
      <c r="F45" s="4">
        <v>5.5</v>
      </c>
      <c r="G45" s="2">
        <v>6</v>
      </c>
      <c r="H45" s="2"/>
      <c r="I45" s="107"/>
    </row>
    <row r="46" spans="1:9" x14ac:dyDescent="0.2">
      <c r="A46" s="93" t="s">
        <v>64</v>
      </c>
      <c r="B46" s="102"/>
      <c r="C46" s="103">
        <f>IF(ISERROR(ROUND(2*AVERAGE(C43,C45),0)/2),"",(ROUND(2*AVERAGE(C45,C43),0)/2))</f>
        <v>5</v>
      </c>
      <c r="D46" s="104">
        <f>IF(ISERROR(ROUND(2*AVERAGE(D43,D45),0)/2),"",(ROUND(2*AVERAGE(D45,D43),0)/2))</f>
        <v>4.5</v>
      </c>
      <c r="E46" s="103">
        <f t="shared" ref="E46:H46" si="2">IF(ISERROR(ROUND(2*AVERAGE(E43,E45),0)/2),"",(ROUND(2*AVERAGE(E45,E43),0)/2))</f>
        <v>5</v>
      </c>
      <c r="F46" s="104">
        <f t="shared" si="2"/>
        <v>5.5</v>
      </c>
      <c r="G46" s="105">
        <f t="shared" si="2"/>
        <v>6</v>
      </c>
      <c r="H46" s="105" t="str">
        <f t="shared" si="2"/>
        <v/>
      </c>
      <c r="I46" s="106">
        <f>ROUND(2*AVERAGE(C46:H46),0)/2</f>
        <v>5</v>
      </c>
    </row>
    <row r="47" spans="1:9" x14ac:dyDescent="0.2">
      <c r="A47" s="68"/>
      <c r="B47" s="68"/>
      <c r="C47" s="109"/>
      <c r="D47" s="110"/>
      <c r="E47" s="109"/>
      <c r="F47" s="110"/>
      <c r="G47" s="68"/>
      <c r="H47" s="68"/>
      <c r="I47" s="109"/>
    </row>
    <row r="48" spans="1:9" s="114" customFormat="1" ht="19.7" customHeight="1" x14ac:dyDescent="0.2">
      <c r="A48" s="28"/>
    </row>
    <row r="49" spans="1:8" s="115" customFormat="1" x14ac:dyDescent="0.2">
      <c r="A49" s="38"/>
      <c r="C49" s="34"/>
      <c r="D49" s="34"/>
      <c r="E49" s="34"/>
      <c r="F49" s="34"/>
      <c r="G49" s="34"/>
      <c r="H49" s="34"/>
    </row>
    <row r="50" spans="1:8" s="115" customFormat="1" x14ac:dyDescent="0.2">
      <c r="A50" s="38"/>
      <c r="C50" s="34"/>
      <c r="D50" s="34"/>
      <c r="E50" s="34"/>
      <c r="F50" s="34"/>
      <c r="G50" s="34"/>
      <c r="H50" s="34"/>
    </row>
    <row r="51" spans="1:8" s="115" customFormat="1" x14ac:dyDescent="0.2"/>
    <row r="54" spans="1:8" x14ac:dyDescent="0.2">
      <c r="A54" s="69" t="s">
        <v>21</v>
      </c>
      <c r="B54" s="1"/>
      <c r="E54" s="69" t="s">
        <v>75</v>
      </c>
    </row>
    <row r="57" spans="1:8" s="115" customFormat="1" x14ac:dyDescent="0.2"/>
  </sheetData>
  <sheetProtection sheet="1" selectLockedCells="1"/>
  <mergeCells count="9">
    <mergeCell ref="A5:C5"/>
    <mergeCell ref="C14:D14"/>
    <mergeCell ref="E14:F14"/>
    <mergeCell ref="G14:H14"/>
    <mergeCell ref="I14:I15"/>
    <mergeCell ref="E8:I8"/>
    <mergeCell ref="E9:I9"/>
    <mergeCell ref="E10:I10"/>
    <mergeCell ref="E11:I11"/>
  </mergeCells>
  <dataValidations count="1">
    <dataValidation type="custom" errorStyle="warning" allowBlank="1" showInputMessage="1" showErrorMessage="1" errorTitle="Nur halbe Noten" sqref="C18">
      <formula1>AND(C18&gt;=1,C18&lt;=6,(ROUND(2*C18,0)=C18*2))</formula1>
    </dataValidation>
  </dataValidations>
  <pageMargins left="0.70866141732283461" right="0.70866141732283461" top="0.78740157480314965" bottom="0.78740157480314965" header="0.31496062992125984" footer="0.43307086614173229"/>
  <pageSetup paperSize="9" scale="96" orientation="portrait" r:id="rId1"/>
  <headerFooter>
    <oddFooter>&amp;R&amp;K01+048&amp;P/&amp;N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view="pageLayout" zoomScaleNormal="85" workbookViewId="0">
      <selection activeCell="A67" sqref="A67:I99"/>
    </sheetView>
  </sheetViews>
  <sheetFormatPr baseColWidth="10" defaultRowHeight="12.75" x14ac:dyDescent="0.2"/>
  <cols>
    <col min="1" max="1" width="3.85546875" style="12" customWidth="1"/>
    <col min="2" max="2" width="4.28515625" style="12" customWidth="1"/>
    <col min="3" max="3" width="7.5703125" style="12" customWidth="1"/>
    <col min="4" max="4" width="24.5703125" style="12" customWidth="1"/>
    <col min="5" max="5" width="8" style="12" customWidth="1"/>
    <col min="6" max="6" width="9.42578125" style="12" customWidth="1"/>
    <col min="7" max="7" width="10.85546875" style="12" customWidth="1"/>
    <col min="8" max="8" width="7.5703125" style="12" customWidth="1"/>
    <col min="9" max="9" width="8.28515625" style="12" bestFit="1" customWidth="1"/>
    <col min="10" max="16384" width="11.42578125" style="12"/>
  </cols>
  <sheetData>
    <row r="1" spans="1:9" ht="25.5" customHeight="1" x14ac:dyDescent="0.2">
      <c r="A1" s="22" t="s">
        <v>0</v>
      </c>
      <c r="B1" s="23"/>
      <c r="C1" s="23"/>
      <c r="D1" s="23"/>
      <c r="E1" s="23"/>
      <c r="F1" s="24"/>
      <c r="G1" s="24"/>
      <c r="H1" s="24"/>
      <c r="I1" s="24"/>
    </row>
    <row r="2" spans="1:9" ht="12.75" customHeight="1" x14ac:dyDescent="0.2">
      <c r="A2" s="25" t="s">
        <v>14</v>
      </c>
      <c r="B2" s="25"/>
      <c r="C2" s="25"/>
      <c r="D2" s="25"/>
      <c r="E2" s="25"/>
      <c r="F2" s="25"/>
      <c r="G2" s="25"/>
      <c r="H2" s="25"/>
      <c r="I2" s="25"/>
    </row>
    <row r="3" spans="1:9" x14ac:dyDescent="0.2">
      <c r="A3" s="25"/>
      <c r="B3" s="25"/>
      <c r="C3" s="25"/>
      <c r="D3" s="25"/>
      <c r="E3" s="25"/>
      <c r="F3" s="25"/>
      <c r="G3" s="25"/>
      <c r="H3" s="25"/>
      <c r="I3" s="25"/>
    </row>
    <row r="4" spans="1:9" x14ac:dyDescent="0.2">
      <c r="A4" s="26"/>
      <c r="B4" s="26"/>
      <c r="C4" s="26"/>
      <c r="D4" s="26"/>
      <c r="E4" s="26"/>
    </row>
    <row r="5" spans="1:9" ht="15" x14ac:dyDescent="0.2">
      <c r="A5" s="27" t="str">
        <f>Erfahrungsnoten!A5</f>
        <v>Max Mustermann</v>
      </c>
      <c r="C5" s="26"/>
      <c r="D5" s="28"/>
      <c r="E5" s="26"/>
      <c r="F5" s="26"/>
      <c r="H5" s="28"/>
    </row>
    <row r="6" spans="1:9" x14ac:dyDescent="0.2">
      <c r="A6" s="26"/>
      <c r="B6" s="26"/>
      <c r="C6" s="26"/>
      <c r="D6" s="26"/>
      <c r="E6" s="26"/>
    </row>
    <row r="7" spans="1:9" x14ac:dyDescent="0.2">
      <c r="A7" s="11" t="s">
        <v>37</v>
      </c>
      <c r="D7" s="13">
        <f>Erfahrungsnoten!B7</f>
        <v>35979</v>
      </c>
      <c r="E7" s="29"/>
      <c r="F7" s="11" t="s">
        <v>1</v>
      </c>
      <c r="G7" s="14"/>
      <c r="H7" s="30"/>
      <c r="I7" s="30"/>
    </row>
    <row r="8" spans="1:9" x14ac:dyDescent="0.2">
      <c r="A8" s="11" t="s">
        <v>38</v>
      </c>
      <c r="D8" s="13" t="str">
        <f>Erfahrungsnoten!B8</f>
        <v>51416 Strassenbauer/in EFZ</v>
      </c>
      <c r="F8" s="11" t="s">
        <v>81</v>
      </c>
      <c r="G8" s="15"/>
      <c r="H8" s="65" t="s">
        <v>91</v>
      </c>
      <c r="I8" s="65"/>
    </row>
    <row r="9" spans="1:9" x14ac:dyDescent="0.2">
      <c r="A9" s="11" t="s">
        <v>39</v>
      </c>
      <c r="D9" s="13" t="str">
        <f>Erfahrungsnoten!B9</f>
        <v>EFZ 3 a</v>
      </c>
      <c r="F9" s="11" t="s">
        <v>82</v>
      </c>
      <c r="G9" s="15"/>
      <c r="H9" s="66">
        <v>42869</v>
      </c>
      <c r="I9" s="65"/>
    </row>
    <row r="10" spans="1:9" x14ac:dyDescent="0.2">
      <c r="A10" s="11" t="s">
        <v>40</v>
      </c>
      <c r="D10" s="13" t="str">
        <f>Erfahrungsnoten!B10</f>
        <v>01.08.2014 - 01.08.2017</v>
      </c>
      <c r="G10" s="14"/>
      <c r="H10" s="30"/>
      <c r="I10" s="30"/>
    </row>
    <row r="12" spans="1:9" ht="21.75" customHeight="1" x14ac:dyDescent="0.2">
      <c r="A12" s="31" t="s">
        <v>17</v>
      </c>
      <c r="B12" s="31" t="s">
        <v>19</v>
      </c>
      <c r="C12" s="24"/>
      <c r="D12" s="24"/>
      <c r="E12" s="32" t="s">
        <v>27</v>
      </c>
      <c r="F12" s="32" t="s">
        <v>30</v>
      </c>
      <c r="G12" s="32" t="s">
        <v>28</v>
      </c>
      <c r="H12" s="32" t="s">
        <v>29</v>
      </c>
      <c r="I12" s="32" t="s">
        <v>2</v>
      </c>
    </row>
    <row r="13" spans="1:9" ht="17.100000000000001" customHeight="1" x14ac:dyDescent="0.2">
      <c r="A13" s="33" t="s">
        <v>7</v>
      </c>
    </row>
    <row r="14" spans="1:9" x14ac:dyDescent="0.2">
      <c r="A14" s="34">
        <v>1</v>
      </c>
      <c r="B14" s="34">
        <v>1</v>
      </c>
      <c r="C14" s="35" t="s">
        <v>3</v>
      </c>
      <c r="D14" s="35"/>
      <c r="E14" s="16">
        <v>6</v>
      </c>
      <c r="F14" s="36">
        <v>0.2</v>
      </c>
      <c r="G14" s="37">
        <f>F14*E14</f>
        <v>1.2000000000000002</v>
      </c>
      <c r="H14" s="38"/>
      <c r="I14" s="38"/>
    </row>
    <row r="15" spans="1:9" x14ac:dyDescent="0.2">
      <c r="A15" s="34"/>
      <c r="B15" s="34"/>
      <c r="C15" s="35"/>
      <c r="D15" s="35"/>
      <c r="E15" s="17"/>
      <c r="F15" s="36"/>
      <c r="G15" s="37"/>
      <c r="H15" s="38"/>
      <c r="I15" s="38"/>
    </row>
    <row r="16" spans="1:9" x14ac:dyDescent="0.2">
      <c r="A16" s="34"/>
      <c r="B16" s="34"/>
      <c r="C16" s="35"/>
      <c r="D16" s="35"/>
      <c r="E16" s="17"/>
      <c r="F16" s="36"/>
      <c r="G16" s="37"/>
      <c r="H16" s="38"/>
      <c r="I16" s="38"/>
    </row>
    <row r="17" spans="1:9" x14ac:dyDescent="0.2">
      <c r="A17" s="34"/>
      <c r="B17" s="34"/>
      <c r="C17" s="38"/>
      <c r="D17" s="38"/>
      <c r="E17" s="17"/>
      <c r="F17" s="38"/>
      <c r="G17" s="37"/>
      <c r="H17" s="38"/>
      <c r="I17" s="38"/>
    </row>
    <row r="18" spans="1:9" x14ac:dyDescent="0.2">
      <c r="A18" s="34">
        <v>2</v>
      </c>
      <c r="B18" s="34">
        <v>2</v>
      </c>
      <c r="C18" s="35" t="s">
        <v>4</v>
      </c>
      <c r="D18" s="35"/>
      <c r="E18" s="16">
        <v>5.5</v>
      </c>
      <c r="F18" s="36">
        <v>0.1</v>
      </c>
      <c r="G18" s="37">
        <f>F18*E18</f>
        <v>0.55000000000000004</v>
      </c>
      <c r="H18" s="38"/>
      <c r="I18" s="38"/>
    </row>
    <row r="19" spans="1:9" x14ac:dyDescent="0.2">
      <c r="A19" s="34"/>
      <c r="B19" s="34"/>
      <c r="C19" s="35"/>
      <c r="D19" s="35"/>
      <c r="E19" s="17"/>
      <c r="F19" s="36"/>
      <c r="G19" s="37"/>
      <c r="H19" s="38"/>
      <c r="I19" s="38"/>
    </row>
    <row r="20" spans="1:9" x14ac:dyDescent="0.2">
      <c r="A20" s="34"/>
      <c r="B20" s="34"/>
      <c r="C20" s="38"/>
      <c r="D20" s="38"/>
      <c r="E20" s="17"/>
      <c r="F20" s="38"/>
      <c r="G20" s="37"/>
      <c r="H20" s="38"/>
      <c r="I20" s="38"/>
    </row>
    <row r="21" spans="1:9" ht="12.75" customHeight="1" x14ac:dyDescent="0.2">
      <c r="A21" s="39">
        <v>3</v>
      </c>
      <c r="B21" s="34">
        <v>7</v>
      </c>
      <c r="C21" s="25" t="s">
        <v>5</v>
      </c>
      <c r="D21" s="25"/>
      <c r="E21" s="16">
        <v>4.5</v>
      </c>
      <c r="F21" s="36">
        <v>0.7</v>
      </c>
      <c r="G21" s="37">
        <f>F21*E21</f>
        <v>3.15</v>
      </c>
      <c r="H21" s="38"/>
      <c r="I21" s="38"/>
    </row>
    <row r="22" spans="1:9" x14ac:dyDescent="0.2">
      <c r="A22" s="38"/>
      <c r="B22" s="38"/>
      <c r="C22" s="38"/>
      <c r="D22" s="38"/>
      <c r="E22" s="38"/>
      <c r="F22" s="38"/>
      <c r="G22" s="38"/>
      <c r="H22" s="38"/>
      <c r="I22" s="38"/>
    </row>
    <row r="23" spans="1:9" x14ac:dyDescent="0.2">
      <c r="A23" s="38"/>
      <c r="B23" s="40" t="s">
        <v>23</v>
      </c>
      <c r="C23" s="40"/>
      <c r="D23" s="40"/>
      <c r="E23" s="38"/>
      <c r="F23" s="40"/>
      <c r="G23" s="41">
        <f>ROUND(G21+G18+G14,1)</f>
        <v>4.9000000000000004</v>
      </c>
      <c r="H23" s="36">
        <v>0.4</v>
      </c>
      <c r="I23" s="42">
        <f>G23*H23</f>
        <v>1.9600000000000002</v>
      </c>
    </row>
    <row r="24" spans="1:9" x14ac:dyDescent="0.2">
      <c r="A24" s="24"/>
      <c r="B24" s="24"/>
      <c r="C24" s="24"/>
      <c r="D24" s="24"/>
      <c r="E24" s="24"/>
      <c r="F24" s="24"/>
      <c r="G24" s="24"/>
      <c r="H24" s="24"/>
      <c r="I24" s="43"/>
    </row>
    <row r="25" spans="1:9" s="29" customFormat="1" ht="17.100000000000001" customHeight="1" x14ac:dyDescent="0.2">
      <c r="A25" s="33" t="s">
        <v>8</v>
      </c>
      <c r="E25" s="12"/>
      <c r="I25" s="44"/>
    </row>
    <row r="26" spans="1:9" ht="12.75" customHeight="1" x14ac:dyDescent="0.2">
      <c r="A26" s="34">
        <v>1</v>
      </c>
      <c r="B26" s="45" t="s">
        <v>20</v>
      </c>
      <c r="C26" s="25" t="s">
        <v>6</v>
      </c>
      <c r="D26" s="25"/>
      <c r="E26" s="16">
        <v>4</v>
      </c>
      <c r="F26" s="46">
        <v>0.3</v>
      </c>
      <c r="G26" s="37">
        <f>F26*E26</f>
        <v>1.2</v>
      </c>
      <c r="H26" s="38"/>
      <c r="I26" s="42"/>
    </row>
    <row r="27" spans="1:9" x14ac:dyDescent="0.2">
      <c r="A27" s="34"/>
      <c r="B27" s="34"/>
      <c r="C27" s="25"/>
      <c r="D27" s="25"/>
      <c r="E27" s="47"/>
      <c r="F27" s="47"/>
      <c r="G27" s="47"/>
      <c r="H27" s="38"/>
      <c r="I27" s="42"/>
    </row>
    <row r="28" spans="1:9" x14ac:dyDescent="0.2">
      <c r="A28" s="34"/>
      <c r="B28" s="34"/>
      <c r="C28" s="25"/>
      <c r="D28" s="25"/>
      <c r="E28" s="47"/>
      <c r="F28" s="47"/>
      <c r="G28" s="47"/>
      <c r="H28" s="38"/>
      <c r="I28" s="42"/>
    </row>
    <row r="29" spans="1:9" x14ac:dyDescent="0.2">
      <c r="A29" s="34"/>
      <c r="B29" s="34"/>
      <c r="C29" s="25"/>
      <c r="D29" s="25"/>
      <c r="E29" s="47"/>
      <c r="F29" s="47"/>
      <c r="G29" s="47"/>
      <c r="H29" s="38"/>
      <c r="I29" s="42"/>
    </row>
    <row r="30" spans="1:9" x14ac:dyDescent="0.2">
      <c r="A30" s="48"/>
      <c r="B30" s="34"/>
      <c r="C30" s="38"/>
      <c r="D30" s="38"/>
      <c r="E30" s="47"/>
      <c r="F30" s="47"/>
      <c r="G30" s="47"/>
      <c r="H30" s="38"/>
      <c r="I30" s="42"/>
    </row>
    <row r="31" spans="1:9" x14ac:dyDescent="0.2">
      <c r="A31" s="34">
        <v>2</v>
      </c>
      <c r="B31" s="34">
        <v>2</v>
      </c>
      <c r="C31" s="49" t="s">
        <v>9</v>
      </c>
      <c r="D31" s="49"/>
      <c r="E31" s="16">
        <v>4.5</v>
      </c>
      <c r="F31" s="46">
        <v>0.7</v>
      </c>
      <c r="G31" s="37">
        <f>F31*E31</f>
        <v>3.15</v>
      </c>
      <c r="H31" s="38"/>
      <c r="I31" s="42"/>
    </row>
    <row r="32" spans="1:9" x14ac:dyDescent="0.2">
      <c r="A32" s="38"/>
      <c r="B32" s="38"/>
      <c r="C32" s="38"/>
      <c r="D32" s="38"/>
      <c r="E32" s="38"/>
      <c r="F32" s="38"/>
      <c r="G32" s="38"/>
      <c r="H32" s="38"/>
      <c r="I32" s="42"/>
    </row>
    <row r="33" spans="1:9" x14ac:dyDescent="0.2">
      <c r="A33" s="38"/>
      <c r="B33" s="40" t="s">
        <v>24</v>
      </c>
      <c r="C33" s="40"/>
      <c r="D33" s="38"/>
      <c r="E33" s="38"/>
      <c r="F33" s="38"/>
      <c r="G33" s="50">
        <f>ROUND(G31+G26,1)</f>
        <v>4.4000000000000004</v>
      </c>
      <c r="H33" s="36">
        <v>0.2</v>
      </c>
      <c r="I33" s="42">
        <f>G33*H33</f>
        <v>0.88000000000000012</v>
      </c>
    </row>
    <row r="34" spans="1:9" x14ac:dyDescent="0.2">
      <c r="A34" s="24"/>
      <c r="B34" s="24"/>
      <c r="C34" s="24"/>
      <c r="D34" s="24"/>
      <c r="E34" s="24"/>
      <c r="F34" s="24"/>
      <c r="G34" s="24"/>
      <c r="H34" s="24"/>
      <c r="I34" s="43"/>
    </row>
    <row r="35" spans="1:9" ht="17.100000000000001" customHeight="1" x14ac:dyDescent="0.2">
      <c r="A35" s="33" t="s">
        <v>10</v>
      </c>
      <c r="I35" s="44"/>
    </row>
    <row r="36" spans="1:9" x14ac:dyDescent="0.2">
      <c r="A36" s="34">
        <v>1</v>
      </c>
      <c r="B36" s="38"/>
      <c r="C36" s="38" t="s">
        <v>12</v>
      </c>
      <c r="D36" s="38"/>
      <c r="E36" s="17">
        <f>Erfahrungsnoten!I36</f>
        <v>5</v>
      </c>
      <c r="F36" s="38"/>
      <c r="G36" s="17">
        <f>E36</f>
        <v>5</v>
      </c>
      <c r="H36" s="38"/>
      <c r="I36" s="42"/>
    </row>
    <row r="37" spans="1:9" x14ac:dyDescent="0.2">
      <c r="A37" s="34">
        <v>2</v>
      </c>
      <c r="B37" s="38"/>
      <c r="C37" s="38" t="s">
        <v>11</v>
      </c>
      <c r="D37" s="38"/>
      <c r="E37" s="17">
        <f>Erfahrungsnoten!I37</f>
        <v>5.5</v>
      </c>
      <c r="F37" s="38"/>
      <c r="G37" s="17">
        <f t="shared" ref="G37:G38" si="0">E37</f>
        <v>5.5</v>
      </c>
      <c r="H37" s="38"/>
      <c r="I37" s="42"/>
    </row>
    <row r="38" spans="1:9" x14ac:dyDescent="0.2">
      <c r="A38" s="34">
        <v>3</v>
      </c>
      <c r="B38" s="38"/>
      <c r="C38" s="38" t="s">
        <v>1</v>
      </c>
      <c r="D38" s="38"/>
      <c r="E38" s="16">
        <v>4.5</v>
      </c>
      <c r="F38" s="38"/>
      <c r="G38" s="17">
        <f t="shared" si="0"/>
        <v>4.5</v>
      </c>
      <c r="H38" s="38"/>
      <c r="I38" s="42"/>
    </row>
    <row r="39" spans="1:9" x14ac:dyDescent="0.2">
      <c r="A39" s="38"/>
      <c r="B39" s="38"/>
      <c r="C39" s="38"/>
      <c r="D39" s="38"/>
      <c r="E39" s="38"/>
      <c r="F39" s="38"/>
      <c r="G39" s="38"/>
      <c r="H39" s="38"/>
      <c r="I39" s="42"/>
    </row>
    <row r="40" spans="1:9" x14ac:dyDescent="0.2">
      <c r="A40" s="38"/>
      <c r="B40" s="40" t="s">
        <v>25</v>
      </c>
      <c r="C40" s="38"/>
      <c r="D40" s="38"/>
      <c r="E40" s="38"/>
      <c r="F40" s="38"/>
      <c r="G40" s="50">
        <f>ROUND(AVERAGE(G36:G38),1)</f>
        <v>5</v>
      </c>
      <c r="H40" s="36">
        <v>0.2</v>
      </c>
      <c r="I40" s="42">
        <f>G40*H40</f>
        <v>1</v>
      </c>
    </row>
    <row r="41" spans="1:9" x14ac:dyDescent="0.2">
      <c r="A41" s="24"/>
      <c r="B41" s="24"/>
      <c r="C41" s="24"/>
      <c r="D41" s="24"/>
      <c r="E41" s="24"/>
      <c r="F41" s="24"/>
      <c r="G41" s="24"/>
      <c r="H41" s="24"/>
      <c r="I41" s="43"/>
    </row>
    <row r="42" spans="1:9" ht="17.100000000000001" customHeight="1" x14ac:dyDescent="0.2">
      <c r="A42" s="33" t="s">
        <v>15</v>
      </c>
      <c r="I42" s="44"/>
    </row>
    <row r="43" spans="1:9" x14ac:dyDescent="0.2">
      <c r="A43" s="34" t="s">
        <v>13</v>
      </c>
      <c r="B43" s="38"/>
      <c r="C43" s="38" t="s">
        <v>16</v>
      </c>
      <c r="D43" s="38"/>
      <c r="E43" s="17">
        <f>Erfahrungsnoten!I30</f>
        <v>5</v>
      </c>
      <c r="F43" s="38"/>
      <c r="G43" s="17">
        <f>E43</f>
        <v>5</v>
      </c>
      <c r="H43" s="38"/>
      <c r="I43" s="42"/>
    </row>
    <row r="44" spans="1:9" x14ac:dyDescent="0.2">
      <c r="A44" s="34" t="s">
        <v>18</v>
      </c>
      <c r="B44" s="38"/>
      <c r="C44" s="38" t="s">
        <v>47</v>
      </c>
      <c r="D44" s="38"/>
      <c r="E44" s="17">
        <f>Erfahrungsnoten!I46</f>
        <v>5</v>
      </c>
      <c r="F44" s="38"/>
      <c r="G44" s="17">
        <f>E44</f>
        <v>5</v>
      </c>
      <c r="H44" s="38"/>
      <c r="I44" s="42"/>
    </row>
    <row r="45" spans="1:9" x14ac:dyDescent="0.2">
      <c r="A45" s="38"/>
      <c r="B45" s="38"/>
      <c r="C45" s="38"/>
      <c r="D45" s="38"/>
      <c r="E45" s="38"/>
      <c r="F45" s="38"/>
      <c r="G45" s="38"/>
      <c r="H45" s="38"/>
      <c r="I45" s="42"/>
    </row>
    <row r="46" spans="1:9" x14ac:dyDescent="0.2">
      <c r="A46" s="38"/>
      <c r="B46" s="40" t="s">
        <v>26</v>
      </c>
      <c r="C46" s="38"/>
      <c r="D46" s="38"/>
      <c r="E46" s="38"/>
      <c r="F46" s="38"/>
      <c r="G46" s="50">
        <f>ROUND(AVERAGE(G43:G44),1)</f>
        <v>5</v>
      </c>
      <c r="H46" s="36">
        <v>0.2</v>
      </c>
      <c r="I46" s="42">
        <f>G46*H46</f>
        <v>1</v>
      </c>
    </row>
    <row r="47" spans="1:9" x14ac:dyDescent="0.2">
      <c r="A47" s="24"/>
      <c r="B47" s="24"/>
      <c r="C47" s="24"/>
      <c r="D47" s="24"/>
      <c r="E47" s="24"/>
      <c r="F47" s="24"/>
      <c r="G47" s="24"/>
      <c r="H47" s="24"/>
      <c r="I47" s="24"/>
    </row>
    <row r="48" spans="1:9" ht="15" x14ac:dyDescent="0.25">
      <c r="A48" s="51" t="s">
        <v>22</v>
      </c>
      <c r="B48" s="52"/>
      <c r="C48" s="52"/>
      <c r="D48" s="52"/>
      <c r="E48" s="52"/>
      <c r="F48" s="52"/>
      <c r="G48" s="51"/>
      <c r="H48" s="51"/>
      <c r="I48" s="53">
        <f>ROUND(I46+I40+I33+I23,1)</f>
        <v>4.8</v>
      </c>
    </row>
    <row r="49" spans="1:9" ht="15" x14ac:dyDescent="0.25">
      <c r="A49" s="54"/>
      <c r="B49" s="54"/>
      <c r="C49" s="54"/>
      <c r="D49" s="54"/>
      <c r="E49" s="54"/>
      <c r="F49" s="54"/>
      <c r="G49" s="54"/>
      <c r="H49" s="54"/>
      <c r="I49" s="54"/>
    </row>
    <row r="50" spans="1:9" ht="15" x14ac:dyDescent="0.25">
      <c r="A50" s="55" t="str">
        <f>CONCATENATE("Die Kandidatin oder der Kandidat hat das Qualifikationsverfahren ",IF(MIN(I48,G23)&lt;4,"nicht bestanden.","bestanden."))</f>
        <v>Die Kandidatin oder der Kandidat hat das Qualifikationsverfahren bestanden.</v>
      </c>
      <c r="B50" s="55"/>
      <c r="C50" s="55"/>
      <c r="D50" s="55"/>
      <c r="E50" s="54"/>
      <c r="F50" s="56"/>
      <c r="G50" s="56"/>
      <c r="H50" s="56"/>
      <c r="I50" s="56"/>
    </row>
    <row r="51" spans="1:9" ht="15.75" x14ac:dyDescent="0.25">
      <c r="A51" s="57"/>
      <c r="B51" s="57"/>
      <c r="C51" s="57"/>
      <c r="D51" s="57"/>
      <c r="E51" s="58"/>
      <c r="F51" s="59"/>
      <c r="G51" s="59"/>
      <c r="H51" s="59"/>
      <c r="I51" s="59"/>
    </row>
    <row r="52" spans="1:9" x14ac:dyDescent="0.2">
      <c r="A52" s="60" t="s">
        <v>83</v>
      </c>
      <c r="B52" s="60"/>
      <c r="C52" s="60"/>
      <c r="D52" s="60"/>
      <c r="E52" s="60"/>
      <c r="F52" s="60"/>
      <c r="G52" s="60"/>
      <c r="H52" s="60"/>
      <c r="I52" s="60"/>
    </row>
    <row r="53" spans="1:9" x14ac:dyDescent="0.2">
      <c r="A53" s="60"/>
      <c r="B53" s="60"/>
      <c r="C53" s="60"/>
      <c r="D53" s="60"/>
      <c r="E53" s="60"/>
      <c r="F53" s="60"/>
      <c r="G53" s="60"/>
      <c r="H53" s="60"/>
      <c r="I53" s="60"/>
    </row>
    <row r="56" spans="1:9" x14ac:dyDescent="0.2">
      <c r="A56" s="24" t="s">
        <v>79</v>
      </c>
      <c r="B56" s="24"/>
      <c r="C56" s="24"/>
      <c r="D56" s="24"/>
      <c r="E56" s="61" t="str">
        <f>A5</f>
        <v>Max Mustermann</v>
      </c>
      <c r="F56" s="61"/>
      <c r="G56" s="61"/>
      <c r="H56" s="61"/>
      <c r="I56" s="61"/>
    </row>
    <row r="58" spans="1:9" ht="12.75" customHeight="1" x14ac:dyDescent="0.25">
      <c r="A58" s="54" t="s">
        <v>80</v>
      </c>
      <c r="B58" s="62"/>
      <c r="C58" s="62"/>
      <c r="D58" s="62"/>
      <c r="E58" s="62"/>
      <c r="F58" s="62"/>
      <c r="G58" s="62"/>
      <c r="H58" s="62"/>
      <c r="I58" s="62"/>
    </row>
    <row r="59" spans="1:9" x14ac:dyDescent="0.2">
      <c r="A59" s="25" t="s">
        <v>31</v>
      </c>
      <c r="B59" s="25"/>
      <c r="C59" s="25"/>
      <c r="D59" s="25"/>
      <c r="E59" s="25"/>
      <c r="F59" s="25"/>
      <c r="G59" s="25"/>
      <c r="H59" s="25"/>
      <c r="I59" s="25"/>
    </row>
    <row r="60" spans="1:9" x14ac:dyDescent="0.2">
      <c r="A60" s="25"/>
      <c r="B60" s="25"/>
      <c r="C60" s="25"/>
      <c r="D60" s="25"/>
      <c r="E60" s="25"/>
      <c r="F60" s="25"/>
      <c r="G60" s="25"/>
      <c r="H60" s="25"/>
      <c r="I60" s="25"/>
    </row>
    <row r="61" spans="1:9" x14ac:dyDescent="0.2">
      <c r="A61" s="25"/>
      <c r="B61" s="25"/>
      <c r="C61" s="25"/>
      <c r="D61" s="25"/>
      <c r="E61" s="25"/>
      <c r="F61" s="25"/>
      <c r="G61" s="25"/>
      <c r="H61" s="25"/>
      <c r="I61" s="25"/>
    </row>
    <row r="62" spans="1:9" x14ac:dyDescent="0.2">
      <c r="A62" s="38"/>
      <c r="B62" s="38"/>
      <c r="C62" s="38"/>
      <c r="D62" s="38"/>
      <c r="E62" s="38"/>
      <c r="F62" s="38"/>
      <c r="G62" s="38"/>
      <c r="H62" s="38"/>
      <c r="I62" s="38"/>
    </row>
    <row r="63" spans="1:9" x14ac:dyDescent="0.2">
      <c r="A63" s="25" t="s">
        <v>32</v>
      </c>
      <c r="B63" s="25"/>
      <c r="C63" s="25"/>
      <c r="D63" s="25"/>
      <c r="E63" s="25"/>
      <c r="F63" s="25"/>
      <c r="G63" s="25"/>
      <c r="H63" s="25"/>
      <c r="I63" s="25"/>
    </row>
    <row r="64" spans="1:9" x14ac:dyDescent="0.2">
      <c r="A64" s="25"/>
      <c r="B64" s="25"/>
      <c r="C64" s="25"/>
      <c r="D64" s="25"/>
      <c r="E64" s="25"/>
      <c r="F64" s="25"/>
      <c r="G64" s="25"/>
      <c r="H64" s="25"/>
      <c r="I64" s="25"/>
    </row>
    <row r="65" spans="1:9" x14ac:dyDescent="0.2">
      <c r="A65" s="24"/>
      <c r="B65" s="24"/>
      <c r="C65" s="24"/>
      <c r="D65" s="24"/>
      <c r="E65" s="24"/>
      <c r="F65" s="24"/>
      <c r="G65" s="24"/>
      <c r="H65" s="24"/>
      <c r="I65" s="24"/>
    </row>
    <row r="67" spans="1:9" x14ac:dyDescent="0.2">
      <c r="A67" s="20"/>
      <c r="B67" s="20"/>
      <c r="C67" s="20"/>
      <c r="D67" s="20"/>
      <c r="E67" s="20"/>
      <c r="F67" s="20"/>
      <c r="G67" s="20"/>
      <c r="H67" s="20"/>
      <c r="I67" s="20"/>
    </row>
    <row r="68" spans="1:9" x14ac:dyDescent="0.2">
      <c r="A68" s="20"/>
      <c r="B68" s="20"/>
      <c r="C68" s="20"/>
      <c r="D68" s="20"/>
      <c r="E68" s="20"/>
      <c r="F68" s="20"/>
      <c r="G68" s="20"/>
      <c r="H68" s="20"/>
      <c r="I68" s="20"/>
    </row>
    <row r="69" spans="1:9" x14ac:dyDescent="0.2">
      <c r="A69" s="20"/>
      <c r="B69" s="20"/>
      <c r="C69" s="20"/>
      <c r="D69" s="20"/>
      <c r="E69" s="20"/>
      <c r="F69" s="20"/>
      <c r="G69" s="20"/>
      <c r="H69" s="20"/>
      <c r="I69" s="20"/>
    </row>
    <row r="70" spans="1:9" x14ac:dyDescent="0.2">
      <c r="A70" s="20"/>
      <c r="B70" s="20"/>
      <c r="C70" s="20"/>
      <c r="D70" s="20"/>
      <c r="E70" s="20"/>
      <c r="F70" s="20"/>
      <c r="G70" s="20"/>
      <c r="H70" s="20"/>
      <c r="I70" s="20"/>
    </row>
    <row r="71" spans="1:9" x14ac:dyDescent="0.2">
      <c r="A71" s="20"/>
      <c r="B71" s="20"/>
      <c r="C71" s="20"/>
      <c r="D71" s="20"/>
      <c r="E71" s="20"/>
      <c r="F71" s="20"/>
      <c r="G71" s="20"/>
      <c r="H71" s="20"/>
      <c r="I71" s="20"/>
    </row>
    <row r="72" spans="1:9" x14ac:dyDescent="0.2">
      <c r="A72" s="20"/>
      <c r="B72" s="20"/>
      <c r="C72" s="20"/>
      <c r="D72" s="20"/>
      <c r="E72" s="20"/>
      <c r="F72" s="20"/>
      <c r="G72" s="20"/>
      <c r="H72" s="20"/>
      <c r="I72" s="20"/>
    </row>
    <row r="73" spans="1:9" x14ac:dyDescent="0.2">
      <c r="A73" s="20"/>
      <c r="B73" s="20"/>
      <c r="C73" s="20"/>
      <c r="D73" s="20"/>
      <c r="E73" s="20"/>
      <c r="F73" s="20"/>
      <c r="G73" s="20"/>
      <c r="H73" s="20"/>
      <c r="I73" s="20"/>
    </row>
    <row r="74" spans="1:9" x14ac:dyDescent="0.2">
      <c r="A74" s="20"/>
      <c r="B74" s="20"/>
      <c r="C74" s="20"/>
      <c r="D74" s="20"/>
      <c r="E74" s="20"/>
      <c r="F74" s="20"/>
      <c r="G74" s="20"/>
      <c r="H74" s="20"/>
      <c r="I74" s="20"/>
    </row>
    <row r="75" spans="1:9" x14ac:dyDescent="0.2">
      <c r="A75" s="20"/>
      <c r="B75" s="20"/>
      <c r="C75" s="20"/>
      <c r="D75" s="20"/>
      <c r="E75" s="20"/>
      <c r="F75" s="20"/>
      <c r="G75" s="20"/>
      <c r="H75" s="20"/>
      <c r="I75" s="20"/>
    </row>
    <row r="76" spans="1:9" x14ac:dyDescent="0.2">
      <c r="A76" s="20"/>
      <c r="B76" s="20"/>
      <c r="C76" s="20"/>
      <c r="D76" s="20"/>
      <c r="E76" s="20"/>
      <c r="F76" s="20"/>
      <c r="G76" s="20"/>
      <c r="H76" s="20"/>
      <c r="I76" s="20"/>
    </row>
    <row r="77" spans="1:9" x14ac:dyDescent="0.2">
      <c r="A77" s="20"/>
      <c r="B77" s="20"/>
      <c r="C77" s="20"/>
      <c r="D77" s="20"/>
      <c r="E77" s="20"/>
      <c r="F77" s="20"/>
      <c r="G77" s="20"/>
      <c r="H77" s="20"/>
      <c r="I77" s="20"/>
    </row>
    <row r="78" spans="1:9" x14ac:dyDescent="0.2">
      <c r="A78" s="20"/>
      <c r="B78" s="20"/>
      <c r="C78" s="20"/>
      <c r="D78" s="20"/>
      <c r="E78" s="20"/>
      <c r="F78" s="20"/>
      <c r="G78" s="20"/>
      <c r="H78" s="20"/>
      <c r="I78" s="20"/>
    </row>
    <row r="79" spans="1:9" x14ac:dyDescent="0.2">
      <c r="A79" s="20"/>
      <c r="B79" s="20"/>
      <c r="C79" s="20"/>
      <c r="D79" s="20"/>
      <c r="E79" s="20"/>
      <c r="F79" s="20"/>
      <c r="G79" s="20"/>
      <c r="H79" s="20"/>
      <c r="I79" s="20"/>
    </row>
    <row r="80" spans="1:9" x14ac:dyDescent="0.2">
      <c r="A80" s="20"/>
      <c r="B80" s="20"/>
      <c r="C80" s="20"/>
      <c r="D80" s="20"/>
      <c r="E80" s="20"/>
      <c r="F80" s="20"/>
      <c r="G80" s="20"/>
      <c r="H80" s="20"/>
      <c r="I80" s="20"/>
    </row>
    <row r="81" spans="1:9" x14ac:dyDescent="0.2">
      <c r="A81" s="20"/>
      <c r="B81" s="20"/>
      <c r="C81" s="20"/>
      <c r="D81" s="20"/>
      <c r="E81" s="20"/>
      <c r="F81" s="20"/>
      <c r="G81" s="20"/>
      <c r="H81" s="20"/>
      <c r="I81" s="20"/>
    </row>
    <row r="82" spans="1:9" x14ac:dyDescent="0.2">
      <c r="A82" s="20"/>
      <c r="B82" s="20"/>
      <c r="C82" s="20"/>
      <c r="D82" s="20"/>
      <c r="E82" s="20"/>
      <c r="F82" s="20"/>
      <c r="G82" s="20"/>
      <c r="H82" s="20"/>
      <c r="I82" s="20"/>
    </row>
    <row r="83" spans="1:9" x14ac:dyDescent="0.2">
      <c r="A83" s="20"/>
      <c r="B83" s="20"/>
      <c r="C83" s="20"/>
      <c r="D83" s="20"/>
      <c r="E83" s="20"/>
      <c r="F83" s="20"/>
      <c r="G83" s="20"/>
      <c r="H83" s="20"/>
      <c r="I83" s="20"/>
    </row>
    <row r="84" spans="1:9" x14ac:dyDescent="0.2">
      <c r="A84" s="20"/>
      <c r="B84" s="20"/>
      <c r="C84" s="20"/>
      <c r="D84" s="20"/>
      <c r="E84" s="20"/>
      <c r="F84" s="20"/>
      <c r="G84" s="20"/>
      <c r="H84" s="20"/>
      <c r="I84" s="20"/>
    </row>
    <row r="85" spans="1:9" x14ac:dyDescent="0.2">
      <c r="A85" s="20"/>
      <c r="B85" s="20"/>
      <c r="C85" s="20"/>
      <c r="D85" s="20"/>
      <c r="E85" s="20"/>
      <c r="F85" s="20"/>
      <c r="G85" s="20"/>
      <c r="H85" s="20"/>
      <c r="I85" s="20"/>
    </row>
    <row r="86" spans="1:9" x14ac:dyDescent="0.2">
      <c r="A86" s="20"/>
      <c r="B86" s="20"/>
      <c r="C86" s="20"/>
      <c r="D86" s="20"/>
      <c r="E86" s="20"/>
      <c r="F86" s="20"/>
      <c r="G86" s="20"/>
      <c r="H86" s="20"/>
      <c r="I86" s="20"/>
    </row>
    <row r="87" spans="1:9" x14ac:dyDescent="0.2">
      <c r="A87" s="20"/>
      <c r="B87" s="20"/>
      <c r="C87" s="20"/>
      <c r="D87" s="20"/>
      <c r="E87" s="20"/>
      <c r="F87" s="20"/>
      <c r="G87" s="20"/>
      <c r="H87" s="20"/>
      <c r="I87" s="20"/>
    </row>
    <row r="88" spans="1:9" x14ac:dyDescent="0.2">
      <c r="A88" s="20"/>
      <c r="B88" s="20"/>
      <c r="C88" s="20"/>
      <c r="D88" s="20"/>
      <c r="E88" s="20"/>
      <c r="F88" s="20"/>
      <c r="G88" s="20"/>
      <c r="H88" s="20"/>
      <c r="I88" s="20"/>
    </row>
    <row r="89" spans="1:9" x14ac:dyDescent="0.2">
      <c r="A89" s="20"/>
      <c r="B89" s="20"/>
      <c r="C89" s="20"/>
      <c r="D89" s="20"/>
      <c r="E89" s="20"/>
      <c r="F89" s="20"/>
      <c r="G89" s="20"/>
      <c r="H89" s="20"/>
      <c r="I89" s="20"/>
    </row>
    <row r="90" spans="1:9" x14ac:dyDescent="0.2">
      <c r="A90" s="20"/>
      <c r="B90" s="20"/>
      <c r="C90" s="20"/>
      <c r="D90" s="20"/>
      <c r="E90" s="20"/>
      <c r="F90" s="20"/>
      <c r="G90" s="20"/>
      <c r="H90" s="20"/>
      <c r="I90" s="20"/>
    </row>
    <row r="91" spans="1:9" x14ac:dyDescent="0.2">
      <c r="A91" s="20"/>
      <c r="B91" s="20"/>
      <c r="C91" s="20"/>
      <c r="D91" s="20"/>
      <c r="E91" s="20"/>
      <c r="F91" s="20"/>
      <c r="G91" s="20"/>
      <c r="H91" s="20"/>
      <c r="I91" s="20"/>
    </row>
    <row r="92" spans="1:9" x14ac:dyDescent="0.2">
      <c r="A92" s="20"/>
      <c r="B92" s="20"/>
      <c r="C92" s="20"/>
      <c r="D92" s="20"/>
      <c r="E92" s="20"/>
      <c r="F92" s="20"/>
      <c r="G92" s="20"/>
      <c r="H92" s="20"/>
      <c r="I92" s="20"/>
    </row>
    <row r="93" spans="1:9" x14ac:dyDescent="0.2">
      <c r="A93" s="20"/>
      <c r="B93" s="20"/>
      <c r="C93" s="20"/>
      <c r="D93" s="20"/>
      <c r="E93" s="20"/>
      <c r="F93" s="20"/>
      <c r="G93" s="20"/>
      <c r="H93" s="20"/>
      <c r="I93" s="20"/>
    </row>
    <row r="94" spans="1:9" x14ac:dyDescent="0.2">
      <c r="A94" s="20"/>
      <c r="B94" s="20"/>
      <c r="C94" s="20"/>
      <c r="D94" s="20"/>
      <c r="E94" s="20"/>
      <c r="F94" s="20"/>
      <c r="G94" s="20"/>
      <c r="H94" s="20"/>
      <c r="I94" s="20"/>
    </row>
    <row r="95" spans="1:9" x14ac:dyDescent="0.2">
      <c r="A95" s="20"/>
      <c r="B95" s="20"/>
      <c r="C95" s="20"/>
      <c r="D95" s="20"/>
      <c r="E95" s="20"/>
      <c r="F95" s="20"/>
      <c r="G95" s="20"/>
      <c r="H95" s="20"/>
      <c r="I95" s="20"/>
    </row>
    <row r="96" spans="1:9" x14ac:dyDescent="0.2">
      <c r="A96" s="20"/>
      <c r="B96" s="20"/>
      <c r="C96" s="20"/>
      <c r="D96" s="20"/>
      <c r="E96" s="20"/>
      <c r="F96" s="20"/>
      <c r="G96" s="20"/>
      <c r="H96" s="20"/>
      <c r="I96" s="20"/>
    </row>
    <row r="97" spans="1:9" x14ac:dyDescent="0.2">
      <c r="A97" s="20"/>
      <c r="B97" s="20"/>
      <c r="C97" s="20"/>
      <c r="D97" s="20"/>
      <c r="E97" s="20"/>
      <c r="F97" s="20"/>
      <c r="G97" s="20"/>
      <c r="H97" s="20"/>
      <c r="I97" s="20"/>
    </row>
    <row r="98" spans="1:9" x14ac:dyDescent="0.2">
      <c r="A98" s="20"/>
      <c r="B98" s="20"/>
      <c r="C98" s="20"/>
      <c r="D98" s="20"/>
      <c r="E98" s="20"/>
      <c r="F98" s="20"/>
      <c r="G98" s="20"/>
      <c r="H98" s="20"/>
      <c r="I98" s="20"/>
    </row>
    <row r="99" spans="1:9" x14ac:dyDescent="0.2">
      <c r="A99" s="20"/>
      <c r="B99" s="20"/>
      <c r="C99" s="20"/>
      <c r="D99" s="20"/>
      <c r="E99" s="20"/>
      <c r="F99" s="20"/>
      <c r="G99" s="20"/>
      <c r="H99" s="20"/>
      <c r="I99" s="20"/>
    </row>
    <row r="100" spans="1:9" x14ac:dyDescent="0.2">
      <c r="A100" s="64"/>
      <c r="B100" s="64"/>
      <c r="C100" s="64"/>
      <c r="D100" s="64"/>
      <c r="E100" s="64"/>
      <c r="F100" s="64"/>
      <c r="G100" s="64"/>
      <c r="H100" s="64"/>
      <c r="I100" s="64"/>
    </row>
    <row r="101" spans="1:9" x14ac:dyDescent="0.2">
      <c r="A101" s="64"/>
      <c r="B101" s="64"/>
      <c r="C101" s="64"/>
      <c r="D101" s="64"/>
      <c r="E101" s="64"/>
      <c r="F101" s="64"/>
      <c r="G101" s="64"/>
      <c r="H101" s="64"/>
      <c r="I101" s="64"/>
    </row>
    <row r="103" spans="1:9" x14ac:dyDescent="0.2">
      <c r="A103" s="12" t="s">
        <v>33</v>
      </c>
      <c r="D103" s="21"/>
      <c r="E103" s="21"/>
      <c r="F103" s="21"/>
      <c r="G103" s="21"/>
      <c r="H103" s="21"/>
      <c r="I103" s="21"/>
    </row>
    <row r="105" spans="1:9" x14ac:dyDescent="0.2">
      <c r="A105" s="63" t="s">
        <v>35</v>
      </c>
      <c r="B105" s="63"/>
      <c r="C105" s="63"/>
    </row>
    <row r="106" spans="1:9" x14ac:dyDescent="0.2">
      <c r="A106" s="63"/>
      <c r="B106" s="63"/>
      <c r="C106" s="63"/>
      <c r="D106" s="24"/>
      <c r="E106" s="24"/>
      <c r="F106" s="24"/>
      <c r="G106" s="24"/>
      <c r="H106" s="24"/>
      <c r="I106" s="24"/>
    </row>
    <row r="109" spans="1:9" x14ac:dyDescent="0.2">
      <c r="A109" s="12" t="s">
        <v>34</v>
      </c>
      <c r="D109" s="24"/>
      <c r="E109" s="24"/>
      <c r="F109" s="24"/>
      <c r="G109" s="24"/>
      <c r="H109" s="24"/>
      <c r="I109" s="24"/>
    </row>
  </sheetData>
  <sheetProtection sheet="1" objects="1" scenarios="1" selectLockedCells="1"/>
  <mergeCells count="17">
    <mergeCell ref="A59:I61"/>
    <mergeCell ref="A63:I64"/>
    <mergeCell ref="A105:C106"/>
    <mergeCell ref="A67:I99"/>
    <mergeCell ref="D103:I103"/>
    <mergeCell ref="E56:I56"/>
    <mergeCell ref="C31:D31"/>
    <mergeCell ref="C21:D21"/>
    <mergeCell ref="A2:I3"/>
    <mergeCell ref="C14:D16"/>
    <mergeCell ref="C18:D19"/>
    <mergeCell ref="C26:D29"/>
    <mergeCell ref="H9:I9"/>
    <mergeCell ref="H7:I7"/>
    <mergeCell ref="H8:I8"/>
    <mergeCell ref="A52:I53"/>
    <mergeCell ref="H10:I10"/>
  </mergeCells>
  <dataValidations count="1">
    <dataValidation type="custom" allowBlank="1" showInputMessage="1" showErrorMessage="1" errorTitle="Nur halbe Noten" sqref="E14">
      <formula1>AND(E14&gt;=1,E14&lt;=6,(ROUND(2*E14,0)=E14*2))</formula1>
    </dataValidation>
  </dataValidations>
  <hyperlinks>
    <hyperlink ref="A35" r:id="rId1" location="a7"/>
    <hyperlink ref="A13" r:id="rId2" location="a18"/>
    <hyperlink ref="A25" r:id="rId3" location="a18"/>
    <hyperlink ref="A42" r:id="rId4" location="a19"/>
    <hyperlink ref="A52" r:id="rId5" location="a19" display="Die Prüfung ist bestanden, wenn weder die Note im Qualifikationsbereich &quot;Praktische Arbeiten&quot; noch die Gesamtnote den Wert 4,0 unterschreiten."/>
  </hyperlinks>
  <pageMargins left="0.7" right="0.7" top="0.78740157499999996" bottom="0.78740157499999996" header="0.3" footer="0.4375"/>
  <pageSetup paperSize="9" orientation="portrait" r:id="rId6"/>
  <headerFooter>
    <oddHeader>&amp;L
Infra Suisse&amp;R&amp;G</oddHeader>
    <oddFooter>&amp;R&amp;K01+029&amp;P/&amp;N</oddFooter>
  </headerFooter>
  <rowBreaks count="1" manualBreakCount="1">
    <brk id="53" max="16383" man="1"/>
  </rowBreaks>
  <legacyDrawingHF r:id="rId7"/>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Erfahrungsnoten</vt:lpstr>
      <vt:lpstr>Notenblatt QV</vt:lpstr>
    </vt:vector>
  </TitlesOfParts>
  <Company>Infra Suisse</Company>
  <LinksUpToDate>false</LinksUpToDate>
  <SharedDoc>false</SharedDoc>
  <HyperlinkBase>www.infra-suisse.ch</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Forster Matthias</dc:creator>
  <cp:lastModifiedBy>Forster Matthias</cp:lastModifiedBy>
  <cp:lastPrinted>2016-12-12T08:00:04Z</cp:lastPrinted>
  <dcterms:created xsi:type="dcterms:W3CDTF">2015-12-02T15:50:43Z</dcterms:created>
  <dcterms:modified xsi:type="dcterms:W3CDTF">2017-01-06T12:11:15Z</dcterms:modified>
</cp:coreProperties>
</file>